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codeName="ThisWorkbook"/>
  <mc:AlternateContent xmlns:mc="http://schemas.openxmlformats.org/markup-compatibility/2006">
    <mc:Choice Requires="x15">
      <x15ac:absPath xmlns:x15ac="http://schemas.microsoft.com/office/spreadsheetml/2010/11/ac" url="https://d.docs.live.net/aa293fcc65ae7c3e/Desktop/"/>
    </mc:Choice>
  </mc:AlternateContent>
  <xr:revisionPtr revIDLastSave="18" documentId="13_ncr:1_{FBA31190-BA66-468C-A9BE-CA0B713A441D}" xr6:coauthVersionLast="47" xr6:coauthVersionMax="47" xr10:uidLastSave="{66D0E91A-569D-4ABB-A2FB-85CEEAF89A4F}"/>
  <bookViews>
    <workbookView xWindow="-108" yWindow="-108" windowWidth="23256" windowHeight="12456" xr2:uid="{00000000-000D-0000-FFFF-FFFF00000000}"/>
  </bookViews>
  <sheets>
    <sheet name="GanttChart" sheetId="9" r:id="rId1"/>
  </sheets>
  <definedNames>
    <definedName name="prevWBS" localSheetId="0">GanttChart!$A1048576</definedName>
    <definedName name="_xlnm.Print_Area" localSheetId="0">GanttChart!$A$1:$BO$56</definedName>
    <definedName name="_xlnm.Print_Titles" localSheetId="0">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9" l="1"/>
  <c r="D24" i="9"/>
  <c r="D30" i="9"/>
  <c r="D36" i="9"/>
  <c r="D42" i="9"/>
  <c r="D47" i="9"/>
  <c r="D46" i="9"/>
  <c r="D45" i="9"/>
  <c r="D44" i="9"/>
  <c r="J64" i="9"/>
  <c r="J63" i="9"/>
  <c r="J62" i="9"/>
  <c r="J61" i="9"/>
  <c r="J60" i="9"/>
  <c r="G47" i="9"/>
  <c r="J47" i="9" s="1"/>
  <c r="G46" i="9"/>
  <c r="J46" i="9" s="1"/>
  <c r="G45" i="9"/>
  <c r="J45" i="9" s="1"/>
  <c r="G44" i="9"/>
  <c r="J44" i="9" s="1"/>
  <c r="G43" i="9"/>
  <c r="J43" i="9" s="1"/>
  <c r="G41" i="9"/>
  <c r="J41" i="9" s="1"/>
  <c r="G40" i="9"/>
  <c r="J40" i="9" s="1"/>
  <c r="G39" i="9"/>
  <c r="J39" i="9" s="1"/>
  <c r="G38" i="9"/>
  <c r="J38" i="9" s="1"/>
  <c r="G37" i="9"/>
  <c r="J37" i="9" s="1"/>
  <c r="G9" i="9"/>
  <c r="D56" i="9" l="1"/>
  <c r="J59" i="9"/>
  <c r="G8" i="9"/>
  <c r="J8" i="9" s="1"/>
  <c r="G31" i="9"/>
  <c r="J31" i="9" s="1"/>
  <c r="G25" i="9"/>
  <c r="J25" i="9" s="1"/>
  <c r="G19" i="9"/>
  <c r="J19" i="9" s="1"/>
  <c r="G12" i="9" l="1"/>
  <c r="L6" i="9"/>
  <c r="G15" i="9" l="1"/>
  <c r="J15" i="9" s="1"/>
  <c r="J12" i="9"/>
  <c r="G10" i="9"/>
  <c r="J10" i="9" s="1"/>
  <c r="J9" i="9"/>
  <c r="G16" i="9"/>
  <c r="J16" i="9" s="1"/>
  <c r="L7" i="9"/>
  <c r="L4" i="9"/>
  <c r="A8" i="9"/>
  <c r="A59" i="9"/>
  <c r="A60" i="9" s="1"/>
  <c r="A61" i="9" s="1"/>
  <c r="A62" i="9" s="1"/>
  <c r="A63" i="9" s="1"/>
  <c r="A64" i="9" s="1"/>
  <c r="G13" i="9" l="1"/>
  <c r="J13" i="9" s="1"/>
  <c r="G14" i="9" l="1"/>
  <c r="J14" i="9" s="1"/>
  <c r="M6" i="9" l="1"/>
  <c r="G21" i="9" l="1"/>
  <c r="J21" i="9" s="1"/>
  <c r="G20" i="9"/>
  <c r="J20" i="9" s="1"/>
  <c r="G27" i="9"/>
  <c r="J27" i="9" s="1"/>
  <c r="G26" i="9"/>
  <c r="J26" i="9" s="1"/>
  <c r="G33" i="9"/>
  <c r="J33" i="9" s="1"/>
  <c r="G32" i="9"/>
  <c r="J32" i="9" s="1"/>
  <c r="N6" i="9"/>
  <c r="G28" i="9"/>
  <c r="J28" i="9" s="1"/>
  <c r="G34" i="9" l="1"/>
  <c r="J34" i="9" s="1"/>
  <c r="O6" i="9"/>
  <c r="G35" i="9" l="1"/>
  <c r="J35" i="9" s="1"/>
  <c r="G29" i="9"/>
  <c r="J29" i="9" s="1"/>
  <c r="P6" i="9"/>
  <c r="G17" i="9"/>
  <c r="J17" i="9" s="1"/>
  <c r="L5" i="9"/>
  <c r="G11" i="9" l="1"/>
  <c r="J11" i="9" s="1"/>
  <c r="Q6" i="9"/>
  <c r="M7" i="9"/>
  <c r="R6" i="9" l="1"/>
  <c r="N7" i="9"/>
  <c r="S6" i="9" l="1"/>
  <c r="O7" i="9"/>
  <c r="T6" i="9" l="1"/>
  <c r="P7" i="9"/>
  <c r="U6" i="9" l="1"/>
  <c r="Q7" i="9"/>
  <c r="V6" i="9" l="1"/>
  <c r="R7" i="9"/>
  <c r="W6" i="9" l="1"/>
  <c r="S7" i="9"/>
  <c r="S5" i="9"/>
  <c r="S4" i="9"/>
  <c r="X6" i="9" l="1"/>
  <c r="T7" i="9"/>
  <c r="Y6" i="9" l="1"/>
  <c r="U7" i="9"/>
  <c r="Z6" i="9" l="1"/>
  <c r="V7" i="9"/>
  <c r="AA6" i="9" l="1"/>
  <c r="W7" i="9"/>
  <c r="AB6" i="9" l="1"/>
  <c r="Y7" i="9"/>
  <c r="X7" i="9"/>
  <c r="AC6" i="9" l="1"/>
  <c r="Z5" i="9"/>
  <c r="Z4" i="9"/>
  <c r="Z7" i="9"/>
  <c r="AD6" i="9" l="1"/>
  <c r="AA7" i="9"/>
  <c r="AE6" i="9" l="1"/>
  <c r="AB7" i="9"/>
  <c r="AF6" i="9" l="1"/>
  <c r="AC7" i="9"/>
  <c r="AG6" i="9" l="1"/>
  <c r="AD7" i="9"/>
  <c r="AH6" i="9" l="1"/>
  <c r="AE7" i="9"/>
  <c r="AI6" i="9" l="1"/>
  <c r="AF7" i="9"/>
  <c r="AJ6" i="9" l="1"/>
  <c r="AG4" i="9"/>
  <c r="AG7" i="9"/>
  <c r="AG5" i="9"/>
  <c r="AK6" i="9" l="1"/>
  <c r="AH7" i="9"/>
  <c r="AL6" i="9" l="1"/>
  <c r="AI7" i="9"/>
  <c r="AM6" i="9" l="1"/>
  <c r="AJ7" i="9"/>
  <c r="AN6" i="9" l="1"/>
  <c r="AK7" i="9"/>
  <c r="AO6" i="9" l="1"/>
  <c r="AL7" i="9"/>
  <c r="AP6" i="9" l="1"/>
  <c r="AM7" i="9"/>
  <c r="AQ6" i="9" l="1"/>
  <c r="AN7" i="9"/>
  <c r="AN5" i="9"/>
  <c r="AN4" i="9"/>
  <c r="AR6" i="9" l="1"/>
  <c r="AO7" i="9"/>
  <c r="AS6" i="9" l="1"/>
  <c r="AP7" i="9"/>
  <c r="AT6" i="9" l="1"/>
  <c r="AQ7" i="9"/>
  <c r="AU6" i="9" l="1"/>
  <c r="AR7" i="9"/>
  <c r="AV6" i="9" l="1"/>
  <c r="AS7" i="9"/>
  <c r="AW6" i="9" l="1"/>
  <c r="AT7" i="9"/>
  <c r="AX6" i="9" l="1"/>
  <c r="AU7" i="9"/>
  <c r="AU5" i="9"/>
  <c r="AU4" i="9"/>
  <c r="AY6" i="9" l="1"/>
  <c r="AV7" i="9"/>
  <c r="AZ6" i="9" l="1"/>
  <c r="AW7" i="9"/>
  <c r="BA6" i="9" l="1"/>
  <c r="AX7" i="9"/>
  <c r="BB6" i="9" l="1"/>
  <c r="AY7" i="9"/>
  <c r="BC6" i="9" l="1"/>
  <c r="AZ7" i="9"/>
  <c r="BD6" i="9" l="1"/>
  <c r="BA7" i="9"/>
  <c r="BE6" i="9" l="1"/>
  <c r="BB5" i="9"/>
  <c r="BB4" i="9"/>
  <c r="BB7" i="9"/>
  <c r="BF6" i="9" l="1"/>
  <c r="BC7" i="9"/>
  <c r="BG6" i="9" l="1"/>
  <c r="BD7" i="9"/>
  <c r="BH6" i="9" l="1"/>
  <c r="BE7" i="9"/>
  <c r="BI6" i="9" l="1"/>
  <c r="BF7" i="9"/>
  <c r="BJ6" i="9" l="1"/>
  <c r="BG7" i="9"/>
  <c r="BK6" i="9" l="1"/>
  <c r="BH7" i="9"/>
  <c r="BL6" i="9" l="1"/>
  <c r="BI4" i="9"/>
  <c r="BI7" i="9"/>
  <c r="BI5" i="9"/>
  <c r="BM6" i="9" l="1"/>
  <c r="BJ7" i="9"/>
  <c r="BN6" i="9" l="1"/>
  <c r="BK7" i="9"/>
  <c r="BO6" i="9" l="1"/>
  <c r="BP6" i="9" s="1"/>
  <c r="BL7" i="9"/>
  <c r="BQ6" i="9" l="1"/>
  <c r="BP7" i="9"/>
  <c r="BP4" i="9"/>
  <c r="BP5" i="9"/>
  <c r="BM7" i="9"/>
  <c r="BQ7" i="9" l="1"/>
  <c r="BR6" i="9"/>
  <c r="BN7" i="9"/>
  <c r="BR7" i="9" l="1"/>
  <c r="BS6" i="9"/>
  <c r="BO7" i="9"/>
  <c r="BS7" i="9" l="1"/>
  <c r="BT6" i="9"/>
  <c r="G22" i="9"/>
  <c r="BT7" i="9" l="1"/>
  <c r="BU6" i="9"/>
  <c r="J22" i="9"/>
  <c r="G23" i="9"/>
  <c r="BU7" i="9" l="1"/>
  <c r="BV6" i="9"/>
  <c r="BV7" i="9" s="1"/>
  <c r="J23"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Vertex42.com Templates</author>
  </authors>
  <commentList>
    <comment ref="A7" authorId="0" shapeId="0" xr:uid="{00000000-0006-0000-0000-000001000000}">
      <text>
        <r>
          <rPr>
            <b/>
            <sz val="9"/>
            <color indexed="81"/>
            <rFont val="Tahoma"/>
            <family val="2"/>
          </rPr>
          <t>Work Breakdown Structure</t>
        </r>
        <r>
          <rPr>
            <sz val="9"/>
            <color indexed="81"/>
            <rFont val="Tahoma"/>
            <family val="2"/>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shapeId="0" xr:uid="{00000000-0006-0000-0000-000002000000}">
      <text>
        <r>
          <rPr>
            <b/>
            <sz val="9"/>
            <color indexed="81"/>
            <rFont val="Tahoma"/>
            <family val="2"/>
          </rPr>
          <t>Task Description</t>
        </r>
        <r>
          <rPr>
            <sz val="9"/>
            <color indexed="81"/>
            <rFont val="Tahoma"/>
            <family val="2"/>
          </rPr>
          <t xml:space="preserve">
Enter the name of each task and sub-task. Use indents for sub-tasks.</t>
        </r>
      </text>
    </comment>
    <comment ref="D7" authorId="0" shapeId="0" xr:uid="{00000000-0006-0000-0000-000003000000}">
      <text>
        <r>
          <rPr>
            <b/>
            <sz val="9"/>
            <color indexed="81"/>
            <rFont val="Tahoma"/>
            <family val="2"/>
          </rPr>
          <t>Task Lead</t>
        </r>
        <r>
          <rPr>
            <sz val="9"/>
            <color indexed="81"/>
            <rFont val="Tahoma"/>
            <family val="2"/>
          </rPr>
          <t xml:space="preserve">
Enter the name of the Task Lead in this column.</t>
        </r>
      </text>
    </comment>
    <comment ref="E7" authorId="0" shapeId="0" xr:uid="{00000000-0006-0000-0000-000004000000}">
      <text>
        <r>
          <rPr>
            <b/>
            <sz val="9"/>
            <color indexed="81"/>
            <rFont val="Tahoma"/>
            <family val="2"/>
          </rPr>
          <t xml:space="preserve">Predecessor Tasks:
</t>
        </r>
        <r>
          <rPr>
            <sz val="9"/>
            <color indexed="81"/>
            <rFont val="Tahoma"/>
            <family val="2"/>
          </rPr>
          <t>You can use this column to enter the WBS of a predecessor for reference. The PRO version uses formulas to automatically calculate the Start Date based on the Predecessor.</t>
        </r>
      </text>
    </comment>
    <comment ref="F7" authorId="0" shapeId="0" xr:uid="{00000000-0006-0000-0000-000005000000}">
      <text>
        <r>
          <rPr>
            <b/>
            <sz val="9"/>
            <color indexed="81"/>
            <rFont val="Tahoma"/>
            <family val="2"/>
          </rPr>
          <t>Task Start Date</t>
        </r>
        <r>
          <rPr>
            <sz val="9"/>
            <color indexed="81"/>
            <rFont val="Tahoma"/>
            <family val="2"/>
          </rPr>
          <t xml:space="preserve">
You can manually enter the Start Date for each task or use a formula to create a dependency on a Predecessor. For example, you could enter </t>
        </r>
        <r>
          <rPr>
            <b/>
            <sz val="9"/>
            <color indexed="81"/>
            <rFont val="Tahoma"/>
            <family val="2"/>
          </rPr>
          <t>=</t>
        </r>
        <r>
          <rPr>
            <b/>
            <i/>
            <sz val="9"/>
            <color indexed="81"/>
            <rFont val="Tahoma"/>
            <family val="2"/>
          </rPr>
          <t>enddate</t>
        </r>
        <r>
          <rPr>
            <b/>
            <sz val="9"/>
            <color indexed="81"/>
            <rFont val="Tahoma"/>
            <family val="2"/>
          </rPr>
          <t>+1</t>
        </r>
        <r>
          <rPr>
            <sz val="9"/>
            <color indexed="81"/>
            <rFont val="Tahoma"/>
            <family val="2"/>
          </rPr>
          <t xml:space="preserve"> to set the Start date to the next calendar day, or </t>
        </r>
        <r>
          <rPr>
            <b/>
            <sz val="9"/>
            <color indexed="81"/>
            <rFont val="Tahoma"/>
            <family val="2"/>
          </rPr>
          <t>=WORKDAY(</t>
        </r>
        <r>
          <rPr>
            <b/>
            <i/>
            <sz val="9"/>
            <color indexed="81"/>
            <rFont val="Tahoma"/>
            <family val="2"/>
          </rPr>
          <t>enddate</t>
        </r>
        <r>
          <rPr>
            <b/>
            <sz val="9"/>
            <color indexed="81"/>
            <rFont val="Tahoma"/>
            <family val="2"/>
          </rPr>
          <t>,1)</t>
        </r>
        <r>
          <rPr>
            <sz val="9"/>
            <color indexed="81"/>
            <rFont val="Tahoma"/>
            <family val="2"/>
          </rPr>
          <t xml:space="preserve"> to set the Start date to the next work day (excluding weekends), where </t>
        </r>
        <r>
          <rPr>
            <i/>
            <sz val="9"/>
            <color indexed="81"/>
            <rFont val="Tahoma"/>
            <family val="2"/>
          </rPr>
          <t>enddate</t>
        </r>
        <r>
          <rPr>
            <sz val="9"/>
            <color indexed="81"/>
            <rFont val="Tahoma"/>
            <family val="2"/>
          </rPr>
          <t xml:space="preserve"> is the cell reference for the End date of the Predecessor task.</t>
        </r>
      </text>
    </comment>
    <comment ref="G7" authorId="1" shapeId="0" xr:uid="{00000000-0006-0000-0000-000006000000}">
      <text>
        <r>
          <rPr>
            <b/>
            <sz val="9"/>
            <color indexed="81"/>
            <rFont val="Tahoma"/>
            <family val="2"/>
          </rPr>
          <t>End Date:</t>
        </r>
        <r>
          <rPr>
            <sz val="9"/>
            <color indexed="81"/>
            <rFont val="Tahoma"/>
            <family val="2"/>
          </rPr>
          <t xml:space="preserve">
The End Date is calculated based on the Start Date and the Calendar Days columns.</t>
        </r>
      </text>
    </comment>
    <comment ref="H7" authorId="0" shapeId="0" xr:uid="{00000000-0006-0000-0000-000007000000}">
      <text>
        <r>
          <rPr>
            <b/>
            <sz val="9"/>
            <color indexed="81"/>
            <rFont val="Tahoma"/>
            <family val="2"/>
          </rPr>
          <t>Duration (Calendar Days)</t>
        </r>
        <r>
          <rPr>
            <sz val="9"/>
            <color indexed="81"/>
            <rFont val="Tahoma"/>
            <family val="2"/>
          </rPr>
          <t xml:space="preserve">
The duration is the number of calendar days for the given task. The duration is calculated as the </t>
        </r>
        <r>
          <rPr>
            <b/>
            <sz val="9"/>
            <color indexed="81"/>
            <rFont val="Tahoma"/>
            <family val="2"/>
          </rPr>
          <t>End</t>
        </r>
        <r>
          <rPr>
            <sz val="9"/>
            <color indexed="81"/>
            <rFont val="Tahoma"/>
            <family val="2"/>
          </rPr>
          <t xml:space="preserve"> Date minus the </t>
        </r>
        <r>
          <rPr>
            <b/>
            <sz val="9"/>
            <color indexed="81"/>
            <rFont val="Tahoma"/>
            <family val="2"/>
          </rPr>
          <t>Start</t>
        </r>
        <r>
          <rPr>
            <sz val="9"/>
            <color indexed="81"/>
            <rFont val="Tahoma"/>
            <family val="2"/>
          </rPr>
          <t xml:space="preserve"> Date plus 1 day, so that a task starting and ending on the same day has a duration of 1 day.
</t>
        </r>
        <r>
          <rPr>
            <b/>
            <sz val="9"/>
            <color indexed="81"/>
            <rFont val="Tahoma"/>
            <family val="2"/>
          </rPr>
          <t>Note:</t>
        </r>
        <r>
          <rPr>
            <sz val="9"/>
            <color indexed="81"/>
            <rFont val="Tahoma"/>
            <family val="2"/>
          </rPr>
          <t xml:space="preserve"> The conditional formatting used to create the gantt chart references this column.</t>
        </r>
      </text>
    </comment>
    <comment ref="I7" authorId="0" shapeId="0" xr:uid="{00000000-0006-0000-0000-000008000000}">
      <text>
        <r>
          <rPr>
            <b/>
            <sz val="9"/>
            <color indexed="81"/>
            <rFont val="Tahoma"/>
            <family val="2"/>
          </rPr>
          <t>Percent Complete</t>
        </r>
        <r>
          <rPr>
            <sz val="9"/>
            <color indexed="81"/>
            <rFont val="Tahoma"/>
            <family val="2"/>
          </rPr>
          <t xml:space="preserve">
Update the status of this task by entering the percent complete (between 0% and 100%).</t>
        </r>
      </text>
    </comment>
    <comment ref="J7" authorId="0" shapeId="0" xr:uid="{00000000-0006-0000-0000-000009000000}">
      <text>
        <r>
          <rPr>
            <b/>
            <sz val="9"/>
            <color indexed="81"/>
            <rFont val="Tahoma"/>
            <family val="2"/>
          </rPr>
          <t>Work Days</t>
        </r>
        <r>
          <rPr>
            <sz val="9"/>
            <color indexed="81"/>
            <rFont val="Tahoma"/>
            <family val="2"/>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<sst xmlns="http://schemas.openxmlformats.org/spreadsheetml/2006/main" count="34" uniqueCount="25">
  <si>
    <t>TEMPLATE ROWS</t>
  </si>
  <si>
    <t>See the Help worksheet to learn how to use these rows. You can hide these rows before printing.</t>
  </si>
  <si>
    <t>LEAD</t>
  </si>
  <si>
    <t>START</t>
  </si>
  <si>
    <t>END</t>
  </si>
  <si>
    <t>DAYS</t>
  </si>
  <si>
    <t>% DONE</t>
  </si>
  <si>
    <t>WORK DAYS</t>
  </si>
  <si>
    <t>PREDECESSOR</t>
  </si>
  <si>
    <t xml:space="preserve">Display Week </t>
  </si>
  <si>
    <t xml:space="preserve">Project Start Date </t>
  </si>
  <si>
    <t xml:space="preserve">Project Lead </t>
  </si>
  <si>
    <t>Soil Stabilization</t>
  </si>
  <si>
    <t>Emb</t>
  </si>
  <si>
    <t>Subgrade</t>
  </si>
  <si>
    <t>GSB</t>
  </si>
  <si>
    <t>DLC</t>
  </si>
  <si>
    <t>PQC</t>
  </si>
  <si>
    <t>From</t>
  </si>
  <si>
    <t>TO</t>
  </si>
  <si>
    <t>Side</t>
  </si>
  <si>
    <t>RHS</t>
  </si>
  <si>
    <t>LHS</t>
  </si>
  <si>
    <t>Project</t>
  </si>
  <si>
    <t>Company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</si>
</sst>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d/yyyy\ \(dddd\)"/>
    <numFmt numFmtId="165" formatCode="ddd\ m/dd/yy"/>
    <numFmt numFmtId="166" formatCode="d"/>
    <numFmt numFmtId="167" formatCode="d\ mmm\ yyyy"/>
    <numFmt numFmtId="168" formatCode="0\+000"/>
  </numFmts>
  <fonts count="47" x14ac:knownFonts="1">
    <font>
      <sz val="10"/>
      <name val="Arial"/>
    </font>
    <font>
      <sz val="10"/>
      <name val="Arial"/>
      <family val="2"/>
    </font>
    <font>
      <u/>
      <sz val="10"/>
      <color indexed="12"/>
      <name val="Arial"/>
      <family val="2"/>
    </font>
    <font>
      <sz val="8"/>
      <name val="Arial"/>
      <family val="2"/>
    </font>
    <font>
      <u/>
      <sz val="8"/>
      <color indexed="12"/>
      <name val="Arial"/>
      <family val="2"/>
    </font>
    <font>
      <sz val="10"/>
      <name val="Arial"/>
      <family val="2"/>
    </font>
    <font>
      <sz val="14"/>
      <color indexed="56"/>
      <name val="Arial"/>
      <family val="2"/>
    </font>
    <font>
      <sz val="9"/>
      <name val="Arial"/>
      <family val="2"/>
    </font>
    <font>
      <sz val="7"/>
      <color indexed="55"/>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b/>
      <sz val="9"/>
      <color indexed="81"/>
      <name val="Tahoma"/>
      <family val="2"/>
    </font>
    <font>
      <sz val="9"/>
      <color indexed="81"/>
      <name val="Tahoma"/>
      <family val="2"/>
    </font>
    <font>
      <b/>
      <i/>
      <sz val="9"/>
      <color indexed="81"/>
      <name val="Tahoma"/>
      <family val="2"/>
    </font>
    <font>
      <i/>
      <sz val="9"/>
      <color indexed="81"/>
      <name val="Tahoma"/>
      <family val="2"/>
    </font>
    <font>
      <sz val="9"/>
      <name val="Arial"/>
      <family val="2"/>
      <scheme val="minor"/>
    </font>
    <font>
      <sz val="10"/>
      <name val="Arial"/>
      <family val="1"/>
      <scheme val="major"/>
    </font>
    <font>
      <sz val="11"/>
      <name val="Arial"/>
      <family val="1"/>
      <scheme val="major"/>
    </font>
    <font>
      <sz val="10"/>
      <name val="Arial"/>
      <family val="2"/>
      <scheme val="minor"/>
    </font>
    <font>
      <b/>
      <sz val="11"/>
      <name val="Arial"/>
      <family val="2"/>
      <scheme val="minor"/>
    </font>
    <font>
      <sz val="9"/>
      <color rgb="FF000000"/>
      <name val="Arial"/>
      <family val="2"/>
      <scheme val="minor"/>
    </font>
    <font>
      <b/>
      <sz val="10"/>
      <color rgb="FF000000"/>
      <name val="Arial"/>
      <family val="2"/>
      <scheme val="minor"/>
    </font>
    <font>
      <sz val="10"/>
      <color rgb="FF000000"/>
      <name val="Arial"/>
      <family val="2"/>
      <scheme val="minor"/>
    </font>
    <font>
      <sz val="8"/>
      <name val="Arial"/>
      <family val="2"/>
      <scheme val="minor"/>
    </font>
    <font>
      <sz val="11"/>
      <name val="Arial"/>
      <family val="2"/>
      <scheme val="minor"/>
    </font>
    <font>
      <sz val="14"/>
      <name val="Arial"/>
      <family val="2"/>
      <scheme val="minor"/>
    </font>
    <font>
      <sz val="14"/>
      <color rgb="FF000000"/>
      <name val="Arial"/>
      <family val="2"/>
      <scheme val="minor"/>
    </font>
    <font>
      <sz val="10"/>
      <name val="Arial"/>
      <family val="2"/>
      <scheme val="major"/>
    </font>
    <font>
      <b/>
      <sz val="9"/>
      <name val="Arial"/>
      <family val="2"/>
      <scheme val="major"/>
    </font>
    <font>
      <b/>
      <sz val="8"/>
      <name val="Arial"/>
      <family val="2"/>
      <scheme val="major"/>
    </font>
    <font>
      <sz val="16"/>
      <color theme="4" tint="-0.249977111117893"/>
      <name val="Arial"/>
      <family val="1"/>
      <scheme val="major"/>
    </font>
    <font>
      <i/>
      <sz val="8"/>
      <color theme="0" tint="-0.34998626667073579"/>
      <name val="Arial"/>
      <family val="2"/>
    </font>
  </fonts>
  <fills count="26">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rgb="FFFFFFFF"/>
        <bgColor rgb="FFFFFFFF"/>
      </patternFill>
    </fill>
    <fill>
      <patternFill patternType="solid">
        <fgColor theme="0" tint="-0.14999847407452621"/>
        <bgColor rgb="FFD9D9D9"/>
      </patternFill>
    </fill>
    <fill>
      <patternFill patternType="solid">
        <fgColor theme="0" tint="-0.14999847407452621"/>
        <bgColor indexed="64"/>
      </patternFill>
    </fill>
    <fill>
      <patternFill patternType="solid">
        <fgColor theme="3" tint="0.79998168889431442"/>
        <bgColor rgb="FFD6F4D9"/>
      </patternFill>
    </fill>
    <fill>
      <patternFill patternType="solid">
        <fgColor theme="3" tint="0.79998168889431442"/>
        <bgColor indexed="64"/>
      </patternFill>
    </fill>
  </fills>
  <borders count="2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style="thin">
        <color indexed="22"/>
      </top>
      <bottom style="thin">
        <color indexed="22"/>
      </bottom>
      <diagonal/>
    </border>
    <border>
      <left/>
      <right/>
      <top/>
      <bottom style="thin">
        <color rgb="FFEFEFEF"/>
      </bottom>
      <diagonal/>
    </border>
    <border>
      <left/>
      <right/>
      <top style="thin">
        <color rgb="FFEFEFEF"/>
      </top>
      <bottom style="thin">
        <color rgb="FFEFEFEF"/>
      </bottom>
      <diagonal/>
    </border>
    <border>
      <left style="thin">
        <color theme="0" tint="-0.24994659260841701"/>
      </left>
      <right style="thin">
        <color theme="0" tint="-0.24994659260841701"/>
      </right>
      <top/>
      <bottom/>
      <diagonal/>
    </border>
    <border>
      <left/>
      <right/>
      <top/>
      <bottom style="thin">
        <color indexed="22"/>
      </bottom>
      <diagonal/>
    </border>
    <border>
      <left/>
      <right/>
      <top style="thin">
        <color theme="0" tint="-0.24994659260841701"/>
      </top>
      <bottom style="thin">
        <color theme="0" tint="-0.24994659260841701"/>
      </bottom>
      <diagonal/>
    </border>
    <border>
      <left style="medium">
        <color theme="0" tint="-0.24994659260841701"/>
      </left>
      <right style="thin">
        <color theme="0" tint="-0.24994659260841701"/>
      </right>
      <top/>
      <bottom/>
      <diagonal/>
    </border>
    <border>
      <left style="thin">
        <color theme="0" tint="-0.24994659260841701"/>
      </left>
      <right style="medium">
        <color theme="0" tint="-0.24994659260841701"/>
      </right>
      <top/>
      <bottom/>
      <diagonal/>
    </border>
    <border>
      <left/>
      <right/>
      <top/>
      <bottom style="medium">
        <color theme="0" tint="-0.34998626667073579"/>
      </bottom>
      <diagonal/>
    </border>
    <border>
      <left style="medium">
        <color theme="0" tint="-0.24994659260841701"/>
      </left>
      <right style="thin">
        <color theme="0" tint="-0.24994659260841701"/>
      </right>
      <top/>
      <bottom style="medium">
        <color theme="0" tint="-0.34998626667073579"/>
      </bottom>
      <diagonal/>
    </border>
    <border>
      <left style="thin">
        <color theme="0" tint="-0.24994659260841701"/>
      </left>
      <right style="thin">
        <color theme="0" tint="-0.24994659260841701"/>
      </right>
      <top/>
      <bottom style="medium">
        <color theme="0" tint="-0.34998626667073579"/>
      </bottom>
      <diagonal/>
    </border>
    <border>
      <left style="thin">
        <color theme="0" tint="-0.24994659260841701"/>
      </left>
      <right style="medium">
        <color theme="0" tint="-0.24994659260841701"/>
      </right>
      <top/>
      <bottom style="medium">
        <color theme="0" tint="-0.34998626667073579"/>
      </bottom>
      <diagonal/>
    </border>
    <border>
      <left/>
      <right/>
      <top/>
      <bottom style="thin">
        <color theme="0" tint="-0.24994659260841701"/>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9" fillId="2"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2"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9" fillId="6"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10" fillId="8" borderId="0" applyNumberFormat="0" applyBorder="0" applyAlignment="0" applyProtection="0"/>
    <xf numFmtId="0" fontId="10" fillId="9" borderId="0" applyNumberFormat="0" applyBorder="0" applyAlignment="0" applyProtection="0"/>
    <xf numFmtId="0" fontId="10" fillId="9" borderId="0" applyNumberFormat="0" applyBorder="0" applyAlignment="0" applyProtection="0"/>
    <xf numFmtId="0" fontId="10" fillId="8"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0"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2" fillId="17" borderId="1" applyNumberFormat="0" applyAlignment="0" applyProtection="0"/>
    <xf numFmtId="0" fontId="13" fillId="18" borderId="2" applyNumberFormat="0" applyAlignment="0" applyProtection="0"/>
    <xf numFmtId="0" fontId="14" fillId="0" borderId="0" applyNumberFormat="0" applyFill="0" applyBorder="0" applyAlignment="0" applyProtection="0"/>
    <xf numFmtId="0" fontId="15" fillId="19" borderId="0" applyNumberFormat="0" applyBorder="0" applyAlignment="0" applyProtection="0"/>
    <xf numFmtId="0" fontId="16" fillId="0" borderId="3" applyNumberFormat="0" applyFill="0" applyAlignment="0" applyProtection="0"/>
    <xf numFmtId="0" fontId="17" fillId="0" borderId="4" applyNumberFormat="0" applyFill="0" applyAlignment="0" applyProtection="0"/>
    <xf numFmtId="0" fontId="18" fillId="0" borderId="5" applyNumberFormat="0" applyFill="0" applyAlignment="0" applyProtection="0"/>
    <xf numFmtId="0" fontId="18" fillId="0" borderId="0" applyNumberFormat="0" applyFill="0" applyBorder="0" applyAlignment="0" applyProtection="0"/>
    <xf numFmtId="0" fontId="2" fillId="0" borderId="0" applyNumberFormat="0" applyFill="0" applyBorder="0" applyAlignment="0" applyProtection="0">
      <alignment vertical="top"/>
      <protection locked="0"/>
    </xf>
    <xf numFmtId="0" fontId="19" fillId="11" borderId="1" applyNumberFormat="0" applyAlignment="0" applyProtection="0"/>
    <xf numFmtId="0" fontId="20" fillId="0" borderId="6" applyNumberFormat="0" applyFill="0" applyAlignment="0" applyProtection="0"/>
    <xf numFmtId="0" fontId="21" fillId="5" borderId="0" applyNumberFormat="0" applyBorder="0" applyAlignment="0" applyProtection="0"/>
    <xf numFmtId="0" fontId="5" fillId="5" borderId="7" applyNumberFormat="0" applyFont="0" applyAlignment="0" applyProtection="0"/>
    <xf numFmtId="0" fontId="22" fillId="17" borderId="8" applyNumberFormat="0" applyAlignment="0" applyProtection="0"/>
    <xf numFmtId="9" fontId="1" fillId="0" borderId="0" applyFont="0" applyFill="0" applyBorder="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0" borderId="0" applyNumberFormat="0" applyFill="0" applyBorder="0" applyAlignment="0" applyProtection="0"/>
  </cellStyleXfs>
  <cellXfs count="94">
    <xf numFmtId="0" fontId="0" fillId="0" borderId="0" xfId="0"/>
    <xf numFmtId="0" fontId="0" fillId="20" borderId="0" xfId="0" applyFill="1"/>
    <xf numFmtId="0" fontId="1" fillId="0" borderId="0" xfId="0" applyFont="1"/>
    <xf numFmtId="0" fontId="7" fillId="0" borderId="0" xfId="0" applyFont="1" applyProtection="1">
      <protection locked="0"/>
    </xf>
    <xf numFmtId="0" fontId="2" fillId="0" borderId="0" xfId="34" applyAlignment="1" applyProtection="1">
      <alignment horizontal="left"/>
    </xf>
    <xf numFmtId="0" fontId="4" fillId="20" borderId="0" xfId="34" applyNumberFormat="1" applyFont="1" applyFill="1" applyAlignment="1" applyProtection="1">
      <alignment horizontal="right"/>
      <protection locked="0"/>
    </xf>
    <xf numFmtId="0" fontId="6" fillId="0" borderId="0" xfId="0" applyFont="1" applyAlignment="1" applyProtection="1">
      <alignment vertical="center"/>
      <protection locked="0"/>
    </xf>
    <xf numFmtId="0" fontId="31" fillId="0" borderId="0" xfId="0" applyFont="1"/>
    <xf numFmtId="0" fontId="32" fillId="0" borderId="0" xfId="0" applyFont="1" applyAlignment="1" applyProtection="1">
      <alignment vertical="center"/>
      <protection locked="0"/>
    </xf>
    <xf numFmtId="0" fontId="34" fillId="23" borderId="10" xfId="0" applyFont="1" applyFill="1" applyBorder="1" applyAlignment="1">
      <alignment vertical="center"/>
    </xf>
    <xf numFmtId="0" fontId="30" fillId="23" borderId="10" xfId="0" applyFont="1" applyFill="1" applyBorder="1" applyAlignment="1">
      <alignment vertical="center"/>
    </xf>
    <xf numFmtId="0" fontId="30" fillId="23" borderId="10" xfId="0" applyFont="1" applyFill="1" applyBorder="1" applyAlignment="1">
      <alignment horizontal="center" vertical="center"/>
    </xf>
    <xf numFmtId="1" fontId="30" fillId="23" borderId="10" xfId="40" applyNumberFormat="1" applyFont="1" applyFill="1" applyBorder="1" applyAlignment="1" applyProtection="1">
      <alignment horizontal="center" vertical="center"/>
    </xf>
    <xf numFmtId="9" fontId="30" fillId="23" borderId="10" xfId="40" applyFont="1" applyFill="1" applyBorder="1" applyAlignment="1" applyProtection="1">
      <alignment horizontal="center" vertical="center"/>
    </xf>
    <xf numFmtId="1" fontId="30" fillId="23" borderId="10" xfId="0" applyNumberFormat="1" applyFont="1" applyFill="1" applyBorder="1" applyAlignment="1">
      <alignment horizontal="center" vertical="center"/>
    </xf>
    <xf numFmtId="0" fontId="30" fillId="0" borderId="10" xfId="0" applyFont="1" applyBorder="1" applyAlignment="1">
      <alignment horizontal="left" vertical="center"/>
    </xf>
    <xf numFmtId="0" fontId="30" fillId="0" borderId="10" xfId="0" applyFont="1" applyBorder="1" applyAlignment="1">
      <alignment vertical="center"/>
    </xf>
    <xf numFmtId="1" fontId="35" fillId="25" borderId="12" xfId="0" applyNumberFormat="1" applyFont="1" applyFill="1" applyBorder="1" applyAlignment="1">
      <alignment horizontal="center" vertical="center"/>
    </xf>
    <xf numFmtId="9" fontId="35" fillId="25" borderId="12" xfId="40" applyFont="1" applyFill="1" applyBorder="1" applyAlignment="1" applyProtection="1">
      <alignment horizontal="center" vertical="center"/>
    </xf>
    <xf numFmtId="1" fontId="35" fillId="0" borderId="12" xfId="0" applyNumberFormat="1" applyFont="1" applyBorder="1" applyAlignment="1">
      <alignment horizontal="center" vertical="center"/>
    </xf>
    <xf numFmtId="0" fontId="30" fillId="0" borderId="0" xfId="0" applyFont="1" applyAlignment="1">
      <alignment vertical="center"/>
    </xf>
    <xf numFmtId="0" fontId="36" fillId="22" borderId="0" xfId="0" applyFont="1" applyFill="1" applyAlignment="1">
      <alignment vertical="center"/>
    </xf>
    <xf numFmtId="0" fontId="33" fillId="23" borderId="0" xfId="0" applyFont="1" applyFill="1" applyAlignment="1">
      <alignment vertical="center"/>
    </xf>
    <xf numFmtId="0" fontId="37" fillId="22" borderId="0" xfId="0" applyFont="1" applyFill="1" applyAlignment="1">
      <alignment vertical="center"/>
    </xf>
    <xf numFmtId="0" fontId="38" fillId="23" borderId="0" xfId="0" applyFont="1" applyFill="1" applyAlignment="1">
      <alignment vertical="center"/>
    </xf>
    <xf numFmtId="0" fontId="38" fillId="0" borderId="0" xfId="0" applyFont="1" applyAlignment="1">
      <alignment vertical="center"/>
    </xf>
    <xf numFmtId="0" fontId="35" fillId="22" borderId="0" xfId="0" applyFont="1" applyFill="1" applyAlignment="1">
      <alignment vertical="center"/>
    </xf>
    <xf numFmtId="0" fontId="30" fillId="23" borderId="0" xfId="0" applyFont="1" applyFill="1" applyAlignment="1">
      <alignment vertical="center"/>
    </xf>
    <xf numFmtId="0" fontId="35" fillId="21" borderId="11" xfId="0" applyFont="1" applyFill="1" applyBorder="1" applyAlignment="1">
      <alignment vertical="center"/>
    </xf>
    <xf numFmtId="0" fontId="35" fillId="0" borderId="12" xfId="0" quotePrefix="1" applyFont="1" applyBorder="1" applyAlignment="1">
      <alignment horizontal="center" vertical="center"/>
    </xf>
    <xf numFmtId="166" fontId="3" fillId="0" borderId="13" xfId="0" applyNumberFormat="1" applyFont="1" applyBorder="1" applyAlignment="1">
      <alignment horizontal="center" vertical="center" shrinkToFit="1"/>
    </xf>
    <xf numFmtId="0" fontId="34" fillId="23" borderId="14" xfId="0" applyFont="1" applyFill="1" applyBorder="1" applyAlignment="1">
      <alignment vertical="center"/>
    </xf>
    <xf numFmtId="0" fontId="30" fillId="23" borderId="14" xfId="0" applyFont="1" applyFill="1" applyBorder="1" applyAlignment="1">
      <alignment horizontal="center" vertical="center"/>
    </xf>
    <xf numFmtId="165" fontId="30" fillId="23" borderId="14" xfId="0" applyNumberFormat="1" applyFont="1" applyFill="1" applyBorder="1" applyAlignment="1">
      <alignment horizontal="right" vertical="center"/>
    </xf>
    <xf numFmtId="1" fontId="30" fillId="23" borderId="14" xfId="40" applyNumberFormat="1" applyFont="1" applyFill="1" applyBorder="1" applyAlignment="1" applyProtection="1">
      <alignment horizontal="center" vertical="center"/>
    </xf>
    <xf numFmtId="9" fontId="30" fillId="23" borderId="14" xfId="40" applyFont="1" applyFill="1" applyBorder="1" applyAlignment="1" applyProtection="1">
      <alignment horizontal="center" vertical="center"/>
    </xf>
    <xf numFmtId="1" fontId="30" fillId="23" borderId="14" xfId="0" applyNumberFormat="1" applyFont="1" applyFill="1" applyBorder="1" applyAlignment="1">
      <alignment horizontal="center" vertical="center"/>
    </xf>
    <xf numFmtId="166" fontId="3" fillId="0" borderId="16" xfId="0" applyNumberFormat="1" applyFont="1" applyBorder="1" applyAlignment="1">
      <alignment horizontal="center" vertical="center" shrinkToFit="1"/>
    </xf>
    <xf numFmtId="166" fontId="3" fillId="0" borderId="17" xfId="0" applyNumberFormat="1" applyFont="1" applyBorder="1" applyAlignment="1">
      <alignment horizontal="center" vertical="center" shrinkToFit="1"/>
    </xf>
    <xf numFmtId="1" fontId="40" fillId="23" borderId="14" xfId="0" applyNumberFormat="1" applyFont="1" applyFill="1" applyBorder="1" applyAlignment="1">
      <alignment horizontal="center" vertical="center"/>
    </xf>
    <xf numFmtId="1" fontId="41" fillId="0" borderId="12" xfId="0" applyNumberFormat="1" applyFont="1" applyBorder="1" applyAlignment="1">
      <alignment horizontal="center" vertical="center"/>
    </xf>
    <xf numFmtId="1" fontId="40" fillId="23" borderId="10" xfId="0" applyNumberFormat="1" applyFont="1" applyFill="1" applyBorder="1" applyAlignment="1">
      <alignment horizontal="center" vertical="center"/>
    </xf>
    <xf numFmtId="0" fontId="40" fillId="23" borderId="0" xfId="0" applyFont="1" applyFill="1" applyAlignment="1">
      <alignment vertical="center"/>
    </xf>
    <xf numFmtId="165" fontId="35" fillId="24" borderId="12" xfId="0" applyNumberFormat="1" applyFont="1" applyFill="1" applyBorder="1" applyAlignment="1">
      <alignment horizontal="center" vertical="center"/>
    </xf>
    <xf numFmtId="165" fontId="35" fillId="0" borderId="12" xfId="0" applyNumberFormat="1" applyFont="1" applyBorder="1" applyAlignment="1">
      <alignment horizontal="center" vertical="center"/>
    </xf>
    <xf numFmtId="165" fontId="30" fillId="23" borderId="10" xfId="0" applyNumberFormat="1" applyFont="1" applyFill="1" applyBorder="1" applyAlignment="1">
      <alignment horizontal="center" vertical="center"/>
    </xf>
    <xf numFmtId="0" fontId="37" fillId="22" borderId="0" xfId="0" applyFont="1" applyFill="1" applyAlignment="1">
      <alignment horizontal="center" vertical="center"/>
    </xf>
    <xf numFmtId="0" fontId="30" fillId="23" borderId="0" xfId="0" applyFont="1" applyFill="1" applyAlignment="1">
      <alignment horizontal="center" vertical="center"/>
    </xf>
    <xf numFmtId="0" fontId="30" fillId="23" borderId="14" xfId="0" applyFont="1" applyFill="1" applyBorder="1" applyAlignment="1">
      <alignment horizontal="left" vertical="center"/>
    </xf>
    <xf numFmtId="9" fontId="30" fillId="0" borderId="10" xfId="0" applyNumberFormat="1" applyFont="1" applyBorder="1" applyAlignment="1">
      <alignment horizontal="left" vertical="center"/>
    </xf>
    <xf numFmtId="0" fontId="30" fillId="23" borderId="10" xfId="0" applyFont="1" applyFill="1" applyBorder="1" applyAlignment="1">
      <alignment horizontal="left" vertical="center"/>
    </xf>
    <xf numFmtId="0" fontId="42" fillId="0" borderId="0" xfId="0" applyFont="1"/>
    <xf numFmtId="0" fontId="42" fillId="0" borderId="0" xfId="0" applyFont="1" applyAlignment="1">
      <alignment horizontal="right" vertical="center"/>
    </xf>
    <xf numFmtId="165" fontId="30" fillId="23" borderId="14" xfId="0" applyNumberFormat="1" applyFont="1" applyFill="1" applyBorder="1" applyAlignment="1">
      <alignment horizontal="center" vertical="center"/>
    </xf>
    <xf numFmtId="0" fontId="43" fillId="0" borderId="18" xfId="0" applyFont="1" applyBorder="1" applyAlignment="1">
      <alignment horizontal="left" vertical="center"/>
    </xf>
    <xf numFmtId="0" fontId="43" fillId="0" borderId="18" xfId="0" applyFont="1" applyBorder="1" applyAlignment="1">
      <alignment horizontal="center" vertical="center" wrapText="1"/>
    </xf>
    <xf numFmtId="0" fontId="44" fillId="0" borderId="18" xfId="0" applyFont="1" applyBorder="1" applyAlignment="1">
      <alignment horizontal="center" vertical="center" wrapText="1"/>
    </xf>
    <xf numFmtId="0" fontId="43" fillId="0" borderId="18" xfId="0" applyFont="1" applyBorder="1" applyAlignment="1">
      <alignment horizontal="center" vertical="center"/>
    </xf>
    <xf numFmtId="0" fontId="30" fillId="0" borderId="19" xfId="0" applyFont="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45" fillId="0" borderId="0" xfId="0" applyFont="1" applyAlignment="1" applyProtection="1">
      <alignment vertical="center"/>
      <protection locked="0"/>
    </xf>
    <xf numFmtId="0" fontId="35" fillId="0" borderId="12" xfId="0" applyFont="1" applyBorder="1" applyAlignment="1">
      <alignment horizontal="center" vertical="center"/>
    </xf>
    <xf numFmtId="0" fontId="33" fillId="0" borderId="22" xfId="0" applyFont="1" applyBorder="1" applyAlignment="1" applyProtection="1">
      <alignment horizontal="center" vertical="center"/>
      <protection locked="0"/>
    </xf>
    <xf numFmtId="0" fontId="34" fillId="0" borderId="10" xfId="0" applyFont="1" applyBorder="1" applyAlignment="1">
      <alignment horizontal="left" vertical="center"/>
    </xf>
    <xf numFmtId="0" fontId="1" fillId="0" borderId="0" xfId="0" applyFont="1" applyAlignment="1">
      <alignment horizontal="right" vertical="center"/>
    </xf>
    <xf numFmtId="0" fontId="8" fillId="0" borderId="0" xfId="0" applyFont="1" applyProtection="1">
      <protection locked="0"/>
    </xf>
    <xf numFmtId="14" fontId="35" fillId="24" borderId="12" xfId="0" applyNumberFormat="1" applyFont="1" applyFill="1" applyBorder="1" applyAlignment="1">
      <alignment horizontal="center" vertical="center"/>
    </xf>
    <xf numFmtId="14" fontId="35" fillId="0" borderId="12" xfId="0" applyNumberFormat="1" applyFont="1" applyBorder="1" applyAlignment="1">
      <alignment horizontal="center" vertical="center"/>
    </xf>
    <xf numFmtId="0" fontId="35" fillId="0" borderId="0" xfId="0" applyFont="1" applyAlignment="1">
      <alignment horizontal="center" vertical="center"/>
    </xf>
    <xf numFmtId="14" fontId="35" fillId="24" borderId="0" xfId="0" applyNumberFormat="1" applyFont="1" applyFill="1" applyAlignment="1">
      <alignment horizontal="center" vertical="center"/>
    </xf>
    <xf numFmtId="14" fontId="35" fillId="0" borderId="0" xfId="0" applyNumberFormat="1" applyFont="1" applyAlignment="1">
      <alignment horizontal="center" vertical="center"/>
    </xf>
    <xf numFmtId="1" fontId="35" fillId="25" borderId="0" xfId="0" applyNumberFormat="1" applyFont="1" applyFill="1" applyAlignment="1">
      <alignment horizontal="center" vertical="center"/>
    </xf>
    <xf numFmtId="9" fontId="35" fillId="25" borderId="0" xfId="40" applyFont="1" applyFill="1" applyBorder="1" applyAlignment="1" applyProtection="1">
      <alignment horizontal="center" vertical="center"/>
    </xf>
    <xf numFmtId="1" fontId="35" fillId="0" borderId="0" xfId="0" applyNumberFormat="1" applyFont="1" applyAlignment="1">
      <alignment horizontal="center" vertical="center"/>
    </xf>
    <xf numFmtId="1" fontId="41" fillId="0" borderId="0" xfId="0" applyNumberFormat="1" applyFont="1" applyAlignment="1">
      <alignment horizontal="center" vertical="center"/>
    </xf>
    <xf numFmtId="0" fontId="34" fillId="23" borderId="0" xfId="0" applyFont="1" applyFill="1" applyAlignment="1">
      <alignment horizontal="left" vertical="center"/>
    </xf>
    <xf numFmtId="0" fontId="34" fillId="23" borderId="0" xfId="0" applyFont="1" applyFill="1" applyAlignment="1">
      <alignment vertical="center"/>
    </xf>
    <xf numFmtId="0" fontId="30" fillId="0" borderId="23" xfId="0" applyFont="1" applyBorder="1" applyAlignment="1">
      <alignment horizontal="left" vertical="center"/>
    </xf>
    <xf numFmtId="0" fontId="30" fillId="0" borderId="23" xfId="0" applyFont="1" applyBorder="1" applyAlignment="1">
      <alignment vertical="center" wrapText="1"/>
    </xf>
    <xf numFmtId="0" fontId="30" fillId="0" borderId="23" xfId="0" applyFont="1" applyBorder="1" applyAlignment="1">
      <alignment vertical="center"/>
    </xf>
    <xf numFmtId="0" fontId="30" fillId="0" borderId="23" xfId="0" applyFont="1" applyBorder="1" applyAlignment="1">
      <alignment horizontal="left" vertical="center" wrapText="1" indent="1"/>
    </xf>
    <xf numFmtId="0" fontId="30" fillId="0" borderId="23" xfId="0" applyFont="1" applyBorder="1" applyAlignment="1">
      <alignment horizontal="center" vertical="center"/>
    </xf>
    <xf numFmtId="168" fontId="30" fillId="0" borderId="23" xfId="0" applyNumberFormat="1" applyFont="1" applyBorder="1" applyAlignment="1">
      <alignment horizontal="left" vertical="center"/>
    </xf>
    <xf numFmtId="168" fontId="30" fillId="0" borderId="23" xfId="0" applyNumberFormat="1" applyFont="1" applyBorder="1" applyAlignment="1">
      <alignment vertical="center" wrapText="1"/>
    </xf>
    <xf numFmtId="0" fontId="39" fillId="0" borderId="16" xfId="0" applyFont="1" applyBorder="1" applyAlignment="1">
      <alignment horizontal="center" vertical="center"/>
    </xf>
    <xf numFmtId="0" fontId="39" fillId="0" borderId="13" xfId="0" applyFont="1" applyBorder="1" applyAlignment="1">
      <alignment horizontal="center" vertical="center"/>
    </xf>
    <xf numFmtId="0" fontId="39" fillId="0" borderId="17" xfId="0" applyFont="1" applyBorder="1" applyAlignment="1">
      <alignment horizontal="center" vertical="center"/>
    </xf>
    <xf numFmtId="167" fontId="33" fillId="0" borderId="16" xfId="0" applyNumberFormat="1" applyFont="1" applyBorder="1" applyAlignment="1">
      <alignment horizontal="center" vertical="center"/>
    </xf>
    <xf numFmtId="167" fontId="33" fillId="0" borderId="13" xfId="0" applyNumberFormat="1" applyFont="1" applyBorder="1" applyAlignment="1">
      <alignment horizontal="center" vertical="center"/>
    </xf>
    <xf numFmtId="167" fontId="33" fillId="0" borderId="17" xfId="0" applyNumberFormat="1" applyFont="1" applyBorder="1" applyAlignment="1">
      <alignment horizontal="center" vertical="center"/>
    </xf>
    <xf numFmtId="0" fontId="46" fillId="0" borderId="0" xfId="34" applyFont="1" applyBorder="1" applyAlignment="1" applyProtection="1">
      <alignment horizontal="left" vertical="center"/>
    </xf>
    <xf numFmtId="164" fontId="33" fillId="0" borderId="15" xfId="0" applyNumberFormat="1" applyFont="1" applyBorder="1" applyAlignment="1" applyProtection="1">
      <alignment horizontal="center" vertical="center" shrinkToFit="1"/>
      <protection locked="0"/>
    </xf>
    <xf numFmtId="14" fontId="33" fillId="0" borderId="22" xfId="0" applyNumberFormat="1" applyFont="1" applyBorder="1" applyAlignment="1" applyProtection="1">
      <alignment horizontal="center" vertical="center" shrinkToFit="1"/>
      <protection locked="0"/>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xfId="37" builtinId="28" customBuiltin="1"/>
    <cellStyle name="Normal" xfId="0" builtinId="0"/>
    <cellStyle name="Note" xfId="38" builtinId="10" customBuiltin="1"/>
    <cellStyle name="Output" xfId="39" builtinId="21" customBuiltin="1"/>
    <cellStyle name="Percent" xfId="40" builtinId="5"/>
    <cellStyle name="Title" xfId="41" builtinId="15" customBuiltin="1"/>
    <cellStyle name="Total" xfId="42" builtinId="25" customBuiltin="1"/>
    <cellStyle name="Warning Text" xfId="43" builtinId="11" customBuiltin="1"/>
  </cellStyles>
  <dxfs count="4">
    <dxf>
      <fill>
        <patternFill>
          <bgColor rgb="FF0070C0"/>
        </patternFill>
      </fill>
    </dxf>
    <dxf>
      <fill>
        <patternFill>
          <bgColor theme="0" tint="-0.499984740745262"/>
        </patternFill>
      </fill>
    </dxf>
    <dxf>
      <border>
        <left style="thin">
          <color rgb="FFC00000"/>
        </left>
        <right style="thin">
          <color rgb="FFC00000"/>
        </right>
        <vertical/>
        <horizontal/>
      </border>
    </dxf>
    <dxf>
      <font>
        <color theme="0"/>
      </font>
      <fill>
        <patternFill>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FFCCCC"/>
      <color rgb="FFFF9900"/>
      <color rgb="FF91D0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Scroll" dx="22" fmlaLink="$I$4" horiz="1" max="100" min="1" page="0"/>
</file>

<file path=xl/drawings/drawing1.xml><?xml version="1.0" encoding="utf-8"?>
<xdr:wsDr xmlns:xdr="http://schemas.openxmlformats.org/drawingml/2006/spreadsheetDrawing" xmlns:a="http://schemas.openxmlformats.org/drawingml/2006/main">
  <xdr:twoCellAnchor editAs="absolute">
    <xdr:from>
      <xdr:col>7</xdr:col>
      <xdr:colOff>182880</xdr:colOff>
      <xdr:row>5</xdr:row>
      <xdr:rowOff>142875</xdr:rowOff>
    </xdr:from>
    <xdr:to>
      <xdr:col>21</xdr:col>
      <xdr:colOff>140970</xdr:colOff>
      <xdr:row>10</xdr:row>
      <xdr:rowOff>80433</xdr:rowOff>
    </xdr:to>
    <xdr:sp macro="" textlink="">
      <xdr:nvSpPr>
        <xdr:cNvPr id="8236" name="Text Box 44" hidden="1">
          <a:extLst>
            <a:ext uri="{FF2B5EF4-FFF2-40B4-BE49-F238E27FC236}">
              <a16:creationId xmlns:a16="http://schemas.microsoft.com/office/drawing/2014/main" id="{00000000-0008-0000-0000-00002C200000}"/>
            </a:ext>
          </a:extLst>
        </xdr:cNvPr>
        <xdr:cNvSpPr txBox="1">
          <a:spLocks noChangeArrowheads="1"/>
        </xdr:cNvSpPr>
      </xdr:nvSpPr>
      <xdr:spPr bwMode="auto">
        <a:xfrm>
          <a:off x="4953000" y="1371600"/>
          <a:ext cx="3419475" cy="11049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mc:AlternateContent xmlns:mc="http://schemas.openxmlformats.org/markup-compatibility/2006">
    <mc:Choice xmlns:a14="http://schemas.microsoft.com/office/drawing/2010/main" Requires="a14">
      <xdr:twoCellAnchor editAs="oneCell">
        <xdr:from>
          <xdr:col>10</xdr:col>
          <xdr:colOff>99060</xdr:colOff>
          <xdr:row>1</xdr:row>
          <xdr:rowOff>121920</xdr:rowOff>
        </xdr:from>
        <xdr:to>
          <xdr:col>28</xdr:col>
          <xdr:colOff>106680</xdr:colOff>
          <xdr:row>2</xdr:row>
          <xdr:rowOff>114300</xdr:rowOff>
        </xdr:to>
        <xdr:sp macro="" textlink="">
          <xdr:nvSpPr>
            <xdr:cNvPr id="8238" name="Scroll Bar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BV64"/>
  <sheetViews>
    <sheetView showGridLines="0" tabSelected="1" zoomScaleNormal="100" workbookViewId="0">
      <pane ySplit="7" topLeftCell="A8" activePane="bottomLeft" state="frozen"/>
      <selection pane="bottomLeft" activeCell="F12" sqref="F12"/>
    </sheetView>
  </sheetViews>
  <sheetFormatPr defaultColWidth="9.109375" defaultRowHeight="13.2" x14ac:dyDescent="0.25"/>
  <cols>
    <col min="1" max="1" width="11.21875" customWidth="1"/>
    <col min="2" max="2" width="19" customWidth="1"/>
    <col min="3" max="3" width="9.5546875" customWidth="1"/>
    <col min="4" max="4" width="7.6640625" customWidth="1"/>
    <col min="5" max="5" width="6.88671875" hidden="1" customWidth="1"/>
    <col min="6" max="7" width="12" customWidth="1"/>
    <col min="8" max="8" width="12.88671875" bestFit="1" customWidth="1"/>
    <col min="9" max="9" width="6.6640625" customWidth="1"/>
    <col min="10" max="10" width="6.44140625" customWidth="1"/>
    <col min="11" max="11" width="1.88671875" customWidth="1"/>
    <col min="12" max="74" width="2.44140625" customWidth="1"/>
  </cols>
  <sheetData>
    <row r="1" spans="1:74" ht="30" customHeight="1" x14ac:dyDescent="0.25">
      <c r="A1" s="61" t="s">
        <v>23</v>
      </c>
      <c r="B1" s="6"/>
      <c r="C1" s="6"/>
      <c r="D1" s="6"/>
      <c r="E1" s="6"/>
      <c r="F1" s="6"/>
      <c r="G1" s="6"/>
      <c r="J1" s="65"/>
      <c r="L1" s="91"/>
      <c r="M1" s="91"/>
      <c r="N1" s="91"/>
      <c r="O1" s="91"/>
      <c r="P1" s="91"/>
      <c r="Q1" s="91"/>
      <c r="R1" s="91"/>
      <c r="S1" s="91"/>
      <c r="T1" s="91"/>
      <c r="U1" s="91"/>
      <c r="V1" s="91"/>
      <c r="W1" s="91"/>
      <c r="X1" s="91"/>
      <c r="Y1" s="91"/>
      <c r="Z1" s="91"/>
      <c r="AA1" s="91"/>
      <c r="AB1" s="91"/>
      <c r="AC1" s="91"/>
      <c r="AD1" s="91"/>
      <c r="AE1" s="91"/>
      <c r="AF1" s="91"/>
    </row>
    <row r="2" spans="1:74" ht="18" customHeight="1" x14ac:dyDescent="0.25">
      <c r="A2" s="8" t="s">
        <v>24</v>
      </c>
      <c r="B2" s="3"/>
      <c r="C2" s="3"/>
      <c r="D2" s="3"/>
      <c r="E2" s="5"/>
      <c r="F2" s="66"/>
      <c r="G2" s="66"/>
      <c r="I2" s="1"/>
    </row>
    <row r="3" spans="1:74" ht="13.8" x14ac:dyDescent="0.25">
      <c r="A3" s="8"/>
      <c r="B3" s="2"/>
      <c r="C3" s="2"/>
      <c r="I3" s="1"/>
      <c r="L3" s="4"/>
      <c r="M3" s="4"/>
      <c r="N3" s="4"/>
      <c r="O3" s="4"/>
      <c r="P3" s="4"/>
      <c r="Q3" s="4"/>
      <c r="R3" s="4"/>
      <c r="S3" s="4"/>
      <c r="T3" s="4"/>
      <c r="U3" s="4"/>
      <c r="V3" s="4"/>
      <c r="W3" s="4"/>
      <c r="X3" s="4"/>
      <c r="Y3" s="4"/>
      <c r="Z3" s="4"/>
      <c r="AA3" s="4"/>
      <c r="AB3" s="4"/>
    </row>
    <row r="4" spans="1:74" ht="17.25" customHeight="1" x14ac:dyDescent="0.25">
      <c r="A4" s="51"/>
      <c r="B4" s="52" t="s">
        <v>10</v>
      </c>
      <c r="C4" s="52"/>
      <c r="D4" s="93">
        <v>46050</v>
      </c>
      <c r="E4" s="93"/>
      <c r="F4" s="93"/>
      <c r="G4" s="51"/>
      <c r="H4" s="52" t="s">
        <v>9</v>
      </c>
      <c r="I4" s="63">
        <v>1</v>
      </c>
      <c r="J4" s="2"/>
      <c r="K4" s="7"/>
      <c r="L4" s="85" t="str">
        <f>"Week "&amp;(L6-($D$4-WEEKDAY($D$4,1)+2))/7+1</f>
        <v>Week 1</v>
      </c>
      <c r="M4" s="86"/>
      <c r="N4" s="86"/>
      <c r="O4" s="86"/>
      <c r="P4" s="86"/>
      <c r="Q4" s="86"/>
      <c r="R4" s="87"/>
      <c r="S4" s="85" t="str">
        <f>"Week "&amp;(S6-($D$4-WEEKDAY($D$4,1)+2))/7+1</f>
        <v>Week 2</v>
      </c>
      <c r="T4" s="86"/>
      <c r="U4" s="86"/>
      <c r="V4" s="86"/>
      <c r="W4" s="86"/>
      <c r="X4" s="86"/>
      <c r="Y4" s="87"/>
      <c r="Z4" s="85" t="str">
        <f>"Week "&amp;(Z6-($D$4-WEEKDAY($D$4,1)+2))/7+1</f>
        <v>Week 3</v>
      </c>
      <c r="AA4" s="86"/>
      <c r="AB4" s="86"/>
      <c r="AC4" s="86"/>
      <c r="AD4" s="86"/>
      <c r="AE4" s="86"/>
      <c r="AF4" s="87"/>
      <c r="AG4" s="85" t="str">
        <f>"Week "&amp;(AG6-($D$4-WEEKDAY($D$4,1)+2))/7+1</f>
        <v>Week 4</v>
      </c>
      <c r="AH4" s="86"/>
      <c r="AI4" s="86"/>
      <c r="AJ4" s="86"/>
      <c r="AK4" s="86"/>
      <c r="AL4" s="86"/>
      <c r="AM4" s="87"/>
      <c r="AN4" s="85" t="str">
        <f>"Week "&amp;(AN6-($D$4-WEEKDAY($D$4,1)+2))/7+1</f>
        <v>Week 5</v>
      </c>
      <c r="AO4" s="86"/>
      <c r="AP4" s="86"/>
      <c r="AQ4" s="86"/>
      <c r="AR4" s="86"/>
      <c r="AS4" s="86"/>
      <c r="AT4" s="87"/>
      <c r="AU4" s="85" t="str">
        <f>"Week "&amp;(AU6-($D$4-WEEKDAY($D$4,1)+2))/7+1</f>
        <v>Week 6</v>
      </c>
      <c r="AV4" s="86"/>
      <c r="AW4" s="86"/>
      <c r="AX4" s="86"/>
      <c r="AY4" s="86"/>
      <c r="AZ4" s="86"/>
      <c r="BA4" s="87"/>
      <c r="BB4" s="85" t="str">
        <f>"Week "&amp;(BB6-($D$4-WEEKDAY($D$4,1)+2))/7+1</f>
        <v>Week 7</v>
      </c>
      <c r="BC4" s="86"/>
      <c r="BD4" s="86"/>
      <c r="BE4" s="86"/>
      <c r="BF4" s="86"/>
      <c r="BG4" s="86"/>
      <c r="BH4" s="87"/>
      <c r="BI4" s="85" t="str">
        <f>"Week "&amp;(BI6-($D$4-WEEKDAY($D$4,1)+2))/7+1</f>
        <v>Week 8</v>
      </c>
      <c r="BJ4" s="86"/>
      <c r="BK4" s="86"/>
      <c r="BL4" s="86"/>
      <c r="BM4" s="86"/>
      <c r="BN4" s="86"/>
      <c r="BO4" s="87"/>
      <c r="BP4" s="85" t="str">
        <f>"Week "&amp;(BP6-($D$4-WEEKDAY($D$4,1)+2))/7+1</f>
        <v>Week 9</v>
      </c>
      <c r="BQ4" s="86"/>
      <c r="BR4" s="86"/>
      <c r="BS4" s="86"/>
      <c r="BT4" s="86"/>
      <c r="BU4" s="86"/>
      <c r="BV4" s="87"/>
    </row>
    <row r="5" spans="1:74" ht="17.25" customHeight="1" x14ac:dyDescent="0.25">
      <c r="A5" s="51"/>
      <c r="B5" s="52" t="s">
        <v>11</v>
      </c>
      <c r="C5" s="52"/>
      <c r="D5" s="92"/>
      <c r="E5" s="92"/>
      <c r="F5" s="92"/>
      <c r="G5" s="51"/>
      <c r="H5" s="51"/>
      <c r="I5" s="51"/>
      <c r="J5" s="51"/>
      <c r="K5" s="7"/>
      <c r="L5" s="88">
        <f>L6</f>
        <v>46048</v>
      </c>
      <c r="M5" s="89"/>
      <c r="N5" s="89"/>
      <c r="O5" s="89"/>
      <c r="P5" s="89"/>
      <c r="Q5" s="89"/>
      <c r="R5" s="90"/>
      <c r="S5" s="88">
        <f>S6</f>
        <v>46055</v>
      </c>
      <c r="T5" s="89"/>
      <c r="U5" s="89"/>
      <c r="V5" s="89"/>
      <c r="W5" s="89"/>
      <c r="X5" s="89"/>
      <c r="Y5" s="90"/>
      <c r="Z5" s="88">
        <f>Z6</f>
        <v>46062</v>
      </c>
      <c r="AA5" s="89"/>
      <c r="AB5" s="89"/>
      <c r="AC5" s="89"/>
      <c r="AD5" s="89"/>
      <c r="AE5" s="89"/>
      <c r="AF5" s="90"/>
      <c r="AG5" s="88">
        <f>AG6</f>
        <v>46069</v>
      </c>
      <c r="AH5" s="89"/>
      <c r="AI5" s="89"/>
      <c r="AJ5" s="89"/>
      <c r="AK5" s="89"/>
      <c r="AL5" s="89"/>
      <c r="AM5" s="90"/>
      <c r="AN5" s="88">
        <f>AN6</f>
        <v>46076</v>
      </c>
      <c r="AO5" s="89"/>
      <c r="AP5" s="89"/>
      <c r="AQ5" s="89"/>
      <c r="AR5" s="89"/>
      <c r="AS5" s="89"/>
      <c r="AT5" s="90"/>
      <c r="AU5" s="88">
        <f>AU6</f>
        <v>46083</v>
      </c>
      <c r="AV5" s="89"/>
      <c r="AW5" s="89"/>
      <c r="AX5" s="89"/>
      <c r="AY5" s="89"/>
      <c r="AZ5" s="89"/>
      <c r="BA5" s="90"/>
      <c r="BB5" s="88">
        <f>BB6</f>
        <v>46090</v>
      </c>
      <c r="BC5" s="89"/>
      <c r="BD5" s="89"/>
      <c r="BE5" s="89"/>
      <c r="BF5" s="89"/>
      <c r="BG5" s="89"/>
      <c r="BH5" s="90"/>
      <c r="BI5" s="88">
        <f>BI6</f>
        <v>46097</v>
      </c>
      <c r="BJ5" s="89"/>
      <c r="BK5" s="89"/>
      <c r="BL5" s="89"/>
      <c r="BM5" s="89"/>
      <c r="BN5" s="89"/>
      <c r="BO5" s="90"/>
      <c r="BP5" s="88">
        <f>BP6</f>
        <v>46104</v>
      </c>
      <c r="BQ5" s="89"/>
      <c r="BR5" s="89"/>
      <c r="BS5" s="89"/>
      <c r="BT5" s="89"/>
      <c r="BU5" s="89"/>
      <c r="BV5" s="90"/>
    </row>
    <row r="6" spans="1:74" x14ac:dyDescent="0.25">
      <c r="A6" s="7"/>
      <c r="B6" s="7"/>
      <c r="C6" s="7"/>
      <c r="D6" s="7"/>
      <c r="E6" s="7"/>
      <c r="F6" s="7"/>
      <c r="G6" s="7"/>
      <c r="H6" s="7"/>
      <c r="I6" s="7"/>
      <c r="J6" s="7"/>
      <c r="K6" s="7"/>
      <c r="L6" s="37">
        <f>D4-WEEKDAY(D4,1)+2+7*(I4-1)</f>
        <v>46048</v>
      </c>
      <c r="M6" s="30">
        <f t="shared" ref="M6:AR6" si="0">L6+1</f>
        <v>46049</v>
      </c>
      <c r="N6" s="30">
        <f t="shared" si="0"/>
        <v>46050</v>
      </c>
      <c r="O6" s="30">
        <f t="shared" si="0"/>
        <v>46051</v>
      </c>
      <c r="P6" s="30">
        <f t="shared" si="0"/>
        <v>46052</v>
      </c>
      <c r="Q6" s="30">
        <f t="shared" si="0"/>
        <v>46053</v>
      </c>
      <c r="R6" s="38">
        <f t="shared" si="0"/>
        <v>46054</v>
      </c>
      <c r="S6" s="37">
        <f t="shared" si="0"/>
        <v>46055</v>
      </c>
      <c r="T6" s="30">
        <f t="shared" si="0"/>
        <v>46056</v>
      </c>
      <c r="U6" s="30">
        <f t="shared" si="0"/>
        <v>46057</v>
      </c>
      <c r="V6" s="30">
        <f t="shared" si="0"/>
        <v>46058</v>
      </c>
      <c r="W6" s="30">
        <f t="shared" si="0"/>
        <v>46059</v>
      </c>
      <c r="X6" s="30">
        <f t="shared" si="0"/>
        <v>46060</v>
      </c>
      <c r="Y6" s="38">
        <f t="shared" si="0"/>
        <v>46061</v>
      </c>
      <c r="Z6" s="37">
        <f t="shared" si="0"/>
        <v>46062</v>
      </c>
      <c r="AA6" s="30">
        <f t="shared" si="0"/>
        <v>46063</v>
      </c>
      <c r="AB6" s="30">
        <f t="shared" si="0"/>
        <v>46064</v>
      </c>
      <c r="AC6" s="30">
        <f t="shared" si="0"/>
        <v>46065</v>
      </c>
      <c r="AD6" s="30">
        <f t="shared" si="0"/>
        <v>46066</v>
      </c>
      <c r="AE6" s="30">
        <f t="shared" si="0"/>
        <v>46067</v>
      </c>
      <c r="AF6" s="38">
        <f t="shared" si="0"/>
        <v>46068</v>
      </c>
      <c r="AG6" s="37">
        <f t="shared" si="0"/>
        <v>46069</v>
      </c>
      <c r="AH6" s="30">
        <f t="shared" si="0"/>
        <v>46070</v>
      </c>
      <c r="AI6" s="30">
        <f t="shared" si="0"/>
        <v>46071</v>
      </c>
      <c r="AJ6" s="30">
        <f t="shared" si="0"/>
        <v>46072</v>
      </c>
      <c r="AK6" s="30">
        <f t="shared" si="0"/>
        <v>46073</v>
      </c>
      <c r="AL6" s="30">
        <f t="shared" si="0"/>
        <v>46074</v>
      </c>
      <c r="AM6" s="38">
        <f t="shared" si="0"/>
        <v>46075</v>
      </c>
      <c r="AN6" s="37">
        <f t="shared" si="0"/>
        <v>46076</v>
      </c>
      <c r="AO6" s="30">
        <f t="shared" si="0"/>
        <v>46077</v>
      </c>
      <c r="AP6" s="30">
        <f t="shared" si="0"/>
        <v>46078</v>
      </c>
      <c r="AQ6" s="30">
        <f t="shared" si="0"/>
        <v>46079</v>
      </c>
      <c r="AR6" s="30">
        <f t="shared" si="0"/>
        <v>46080</v>
      </c>
      <c r="AS6" s="30">
        <f t="shared" ref="AS6:BO6" si="1">AR6+1</f>
        <v>46081</v>
      </c>
      <c r="AT6" s="38">
        <f t="shared" si="1"/>
        <v>46082</v>
      </c>
      <c r="AU6" s="37">
        <f t="shared" si="1"/>
        <v>46083</v>
      </c>
      <c r="AV6" s="30">
        <f t="shared" si="1"/>
        <v>46084</v>
      </c>
      <c r="AW6" s="30">
        <f t="shared" si="1"/>
        <v>46085</v>
      </c>
      <c r="AX6" s="30">
        <f t="shared" si="1"/>
        <v>46086</v>
      </c>
      <c r="AY6" s="30">
        <f t="shared" si="1"/>
        <v>46087</v>
      </c>
      <c r="AZ6" s="30">
        <f t="shared" si="1"/>
        <v>46088</v>
      </c>
      <c r="BA6" s="38">
        <f t="shared" si="1"/>
        <v>46089</v>
      </c>
      <c r="BB6" s="37">
        <f t="shared" si="1"/>
        <v>46090</v>
      </c>
      <c r="BC6" s="30">
        <f t="shared" si="1"/>
        <v>46091</v>
      </c>
      <c r="BD6" s="30">
        <f t="shared" si="1"/>
        <v>46092</v>
      </c>
      <c r="BE6" s="30">
        <f t="shared" si="1"/>
        <v>46093</v>
      </c>
      <c r="BF6" s="30">
        <f t="shared" si="1"/>
        <v>46094</v>
      </c>
      <c r="BG6" s="30">
        <f t="shared" si="1"/>
        <v>46095</v>
      </c>
      <c r="BH6" s="38">
        <f t="shared" si="1"/>
        <v>46096</v>
      </c>
      <c r="BI6" s="37">
        <f t="shared" si="1"/>
        <v>46097</v>
      </c>
      <c r="BJ6" s="30">
        <f t="shared" si="1"/>
        <v>46098</v>
      </c>
      <c r="BK6" s="30">
        <f t="shared" si="1"/>
        <v>46099</v>
      </c>
      <c r="BL6" s="30">
        <f t="shared" si="1"/>
        <v>46100</v>
      </c>
      <c r="BM6" s="30">
        <f t="shared" si="1"/>
        <v>46101</v>
      </c>
      <c r="BN6" s="30">
        <f t="shared" si="1"/>
        <v>46102</v>
      </c>
      <c r="BO6" s="38">
        <f t="shared" si="1"/>
        <v>46103</v>
      </c>
      <c r="BP6" s="37">
        <f t="shared" ref="BP6" si="2">BO6+1</f>
        <v>46104</v>
      </c>
      <c r="BQ6" s="30">
        <f t="shared" ref="BQ6" si="3">BP6+1</f>
        <v>46105</v>
      </c>
      <c r="BR6" s="30">
        <f t="shared" ref="BR6" si="4">BQ6+1</f>
        <v>46106</v>
      </c>
      <c r="BS6" s="30">
        <f t="shared" ref="BS6" si="5">BR6+1</f>
        <v>46107</v>
      </c>
      <c r="BT6" s="30">
        <f t="shared" ref="BT6" si="6">BS6+1</f>
        <v>46108</v>
      </c>
      <c r="BU6" s="30">
        <f t="shared" ref="BU6" si="7">BT6+1</f>
        <v>46109</v>
      </c>
      <c r="BV6" s="38">
        <f t="shared" ref="BV6" si="8">BU6+1</f>
        <v>46110</v>
      </c>
    </row>
    <row r="7" spans="1:74" s="2" customFormat="1" ht="24.6" thickBot="1" x14ac:dyDescent="0.3">
      <c r="A7" s="54" t="s">
        <v>18</v>
      </c>
      <c r="B7" s="54" t="s">
        <v>19</v>
      </c>
      <c r="C7" s="54"/>
      <c r="D7" s="55" t="s">
        <v>2</v>
      </c>
      <c r="E7" s="56" t="s">
        <v>8</v>
      </c>
      <c r="F7" s="57" t="s">
        <v>3</v>
      </c>
      <c r="G7" s="57" t="s">
        <v>4</v>
      </c>
      <c r="H7" s="55" t="s">
        <v>5</v>
      </c>
      <c r="I7" s="55" t="s">
        <v>6</v>
      </c>
      <c r="J7" s="55" t="s">
        <v>7</v>
      </c>
      <c r="K7" s="55"/>
      <c r="L7" s="58" t="str">
        <f t="shared" ref="L7:AQ7" si="9">CHOOSE(WEEKDAY(L6,1),"S","M","T","W","T","F","S")</f>
        <v>M</v>
      </c>
      <c r="M7" s="59" t="str">
        <f t="shared" si="9"/>
        <v>T</v>
      </c>
      <c r="N7" s="59" t="str">
        <f t="shared" si="9"/>
        <v>W</v>
      </c>
      <c r="O7" s="59" t="str">
        <f t="shared" si="9"/>
        <v>T</v>
      </c>
      <c r="P7" s="59" t="str">
        <f t="shared" si="9"/>
        <v>F</v>
      </c>
      <c r="Q7" s="59" t="str">
        <f t="shared" si="9"/>
        <v>S</v>
      </c>
      <c r="R7" s="60" t="str">
        <f t="shared" si="9"/>
        <v>S</v>
      </c>
      <c r="S7" s="58" t="str">
        <f t="shared" si="9"/>
        <v>M</v>
      </c>
      <c r="T7" s="59" t="str">
        <f t="shared" si="9"/>
        <v>T</v>
      </c>
      <c r="U7" s="59" t="str">
        <f t="shared" si="9"/>
        <v>W</v>
      </c>
      <c r="V7" s="59" t="str">
        <f t="shared" si="9"/>
        <v>T</v>
      </c>
      <c r="W7" s="59" t="str">
        <f t="shared" si="9"/>
        <v>F</v>
      </c>
      <c r="X7" s="59" t="str">
        <f t="shared" si="9"/>
        <v>S</v>
      </c>
      <c r="Y7" s="60" t="str">
        <f t="shared" si="9"/>
        <v>S</v>
      </c>
      <c r="Z7" s="58" t="str">
        <f t="shared" si="9"/>
        <v>M</v>
      </c>
      <c r="AA7" s="59" t="str">
        <f t="shared" si="9"/>
        <v>T</v>
      </c>
      <c r="AB7" s="59" t="str">
        <f t="shared" si="9"/>
        <v>W</v>
      </c>
      <c r="AC7" s="59" t="str">
        <f t="shared" si="9"/>
        <v>T</v>
      </c>
      <c r="AD7" s="59" t="str">
        <f t="shared" si="9"/>
        <v>F</v>
      </c>
      <c r="AE7" s="59" t="str">
        <f t="shared" si="9"/>
        <v>S</v>
      </c>
      <c r="AF7" s="60" t="str">
        <f t="shared" si="9"/>
        <v>S</v>
      </c>
      <c r="AG7" s="58" t="str">
        <f t="shared" si="9"/>
        <v>M</v>
      </c>
      <c r="AH7" s="59" t="str">
        <f t="shared" si="9"/>
        <v>T</v>
      </c>
      <c r="AI7" s="59" t="str">
        <f t="shared" si="9"/>
        <v>W</v>
      </c>
      <c r="AJ7" s="59" t="str">
        <f t="shared" si="9"/>
        <v>T</v>
      </c>
      <c r="AK7" s="59" t="str">
        <f t="shared" si="9"/>
        <v>F</v>
      </c>
      <c r="AL7" s="59" t="str">
        <f t="shared" si="9"/>
        <v>S</v>
      </c>
      <c r="AM7" s="60" t="str">
        <f t="shared" si="9"/>
        <v>S</v>
      </c>
      <c r="AN7" s="58" t="str">
        <f t="shared" si="9"/>
        <v>M</v>
      </c>
      <c r="AO7" s="59" t="str">
        <f t="shared" si="9"/>
        <v>T</v>
      </c>
      <c r="AP7" s="59" t="str">
        <f t="shared" si="9"/>
        <v>W</v>
      </c>
      <c r="AQ7" s="59" t="str">
        <f t="shared" si="9"/>
        <v>T</v>
      </c>
      <c r="AR7" s="59" t="str">
        <f t="shared" ref="AR7:BO7" si="10">CHOOSE(WEEKDAY(AR6,1),"S","M","T","W","T","F","S")</f>
        <v>F</v>
      </c>
      <c r="AS7" s="59" t="str">
        <f t="shared" si="10"/>
        <v>S</v>
      </c>
      <c r="AT7" s="60" t="str">
        <f t="shared" si="10"/>
        <v>S</v>
      </c>
      <c r="AU7" s="58" t="str">
        <f t="shared" si="10"/>
        <v>M</v>
      </c>
      <c r="AV7" s="59" t="str">
        <f t="shared" si="10"/>
        <v>T</v>
      </c>
      <c r="AW7" s="59" t="str">
        <f t="shared" si="10"/>
        <v>W</v>
      </c>
      <c r="AX7" s="59" t="str">
        <f t="shared" si="10"/>
        <v>T</v>
      </c>
      <c r="AY7" s="59" t="str">
        <f t="shared" si="10"/>
        <v>F</v>
      </c>
      <c r="AZ7" s="59" t="str">
        <f t="shared" si="10"/>
        <v>S</v>
      </c>
      <c r="BA7" s="60" t="str">
        <f t="shared" si="10"/>
        <v>S</v>
      </c>
      <c r="BB7" s="58" t="str">
        <f t="shared" si="10"/>
        <v>M</v>
      </c>
      <c r="BC7" s="59" t="str">
        <f t="shared" si="10"/>
        <v>T</v>
      </c>
      <c r="BD7" s="59" t="str">
        <f t="shared" si="10"/>
        <v>W</v>
      </c>
      <c r="BE7" s="59" t="str">
        <f t="shared" si="10"/>
        <v>T</v>
      </c>
      <c r="BF7" s="59" t="str">
        <f t="shared" si="10"/>
        <v>F</v>
      </c>
      <c r="BG7" s="59" t="str">
        <f t="shared" si="10"/>
        <v>S</v>
      </c>
      <c r="BH7" s="60" t="str">
        <f t="shared" si="10"/>
        <v>S</v>
      </c>
      <c r="BI7" s="58" t="str">
        <f t="shared" si="10"/>
        <v>M</v>
      </c>
      <c r="BJ7" s="59" t="str">
        <f t="shared" si="10"/>
        <v>T</v>
      </c>
      <c r="BK7" s="59" t="str">
        <f t="shared" si="10"/>
        <v>W</v>
      </c>
      <c r="BL7" s="59" t="str">
        <f t="shared" si="10"/>
        <v>T</v>
      </c>
      <c r="BM7" s="59" t="str">
        <f t="shared" si="10"/>
        <v>F</v>
      </c>
      <c r="BN7" s="59" t="str">
        <f t="shared" si="10"/>
        <v>S</v>
      </c>
      <c r="BO7" s="60" t="str">
        <f t="shared" si="10"/>
        <v>S</v>
      </c>
      <c r="BP7" s="58" t="str">
        <f t="shared" ref="BP7:BV7" si="11">CHOOSE(WEEKDAY(BP6,1),"S","M","T","W","T","F","S")</f>
        <v>M</v>
      </c>
      <c r="BQ7" s="59" t="str">
        <f t="shared" si="11"/>
        <v>T</v>
      </c>
      <c r="BR7" s="59" t="str">
        <f t="shared" si="11"/>
        <v>W</v>
      </c>
      <c r="BS7" s="59" t="str">
        <f t="shared" si="11"/>
        <v>T</v>
      </c>
      <c r="BT7" s="59" t="str">
        <f t="shared" si="11"/>
        <v>F</v>
      </c>
      <c r="BU7" s="59" t="str">
        <f t="shared" si="11"/>
        <v>S</v>
      </c>
      <c r="BV7" s="60" t="str">
        <f t="shared" si="11"/>
        <v>S</v>
      </c>
    </row>
    <row r="8" spans="1:74" s="10" customFormat="1" ht="17.399999999999999" x14ac:dyDescent="0.25">
      <c r="A8" s="76" t="str">
        <f>IF(ISERROR(VALUE(SUBSTITUTE(prevWBS,".",""))),"1",IF(ISERROR(FIND("`",SUBSTITUTE(prevWBS,".","`",1))),TEXT(VALUE(prevWBS)+1,"#"),TEXT(VALUE(LEFT(prevWBS,FIND("`",SUBSTITUTE(prevWBS,".","`",1))-1))+1,"#")))</f>
        <v>1</v>
      </c>
      <c r="B8" s="77" t="s">
        <v>12</v>
      </c>
      <c r="C8" s="77" t="s">
        <v>20</v>
      </c>
      <c r="D8" s="27"/>
      <c r="E8" s="32"/>
      <c r="F8" s="33"/>
      <c r="G8" s="53" t="str">
        <f>IF(ISBLANK(F8)," - ",IF(H8=0,F8,F8+H8-1))</f>
        <v xml:space="preserve"> - </v>
      </c>
      <c r="H8" s="34"/>
      <c r="I8" s="35"/>
      <c r="J8" s="36" t="str">
        <f t="shared" ref="J8:J35" si="12">IF(OR(G8=0,F8=0)," - ",NETWORKDAYS(F8,G8))</f>
        <v xml:space="preserve"> - </v>
      </c>
      <c r="K8" s="39"/>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row>
    <row r="9" spans="1:74" s="16" customFormat="1" ht="17.399999999999999" x14ac:dyDescent="0.25">
      <c r="A9" s="78">
        <v>38000</v>
      </c>
      <c r="B9" s="79">
        <v>38500</v>
      </c>
      <c r="C9" s="79" t="s">
        <v>22</v>
      </c>
      <c r="D9" s="80"/>
      <c r="E9" s="62"/>
      <c r="F9" s="67">
        <v>46054</v>
      </c>
      <c r="G9" s="68">
        <f>IF(ISBLANK(F9)," - ",IF(H9=0,F9,F9+H9-1))</f>
        <v>46056</v>
      </c>
      <c r="H9" s="17">
        <v>3</v>
      </c>
      <c r="I9" s="18">
        <v>1</v>
      </c>
      <c r="J9" s="19">
        <f t="shared" si="12"/>
        <v>2</v>
      </c>
      <c r="K9" s="40"/>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row>
    <row r="10" spans="1:74" s="16" customFormat="1" ht="17.399999999999999" x14ac:dyDescent="0.25">
      <c r="A10" s="78"/>
      <c r="B10" s="79"/>
      <c r="C10" s="79"/>
      <c r="D10" s="80"/>
      <c r="E10" s="62"/>
      <c r="F10" s="67">
        <v>46054</v>
      </c>
      <c r="G10" s="68">
        <f t="shared" ref="G10:G35" si="13">IF(ISBLANK(F10)," - ",IF(H10=0,F10,F10+H10-1))</f>
        <v>46058</v>
      </c>
      <c r="H10" s="17">
        <v>5</v>
      </c>
      <c r="I10" s="18">
        <v>0.6</v>
      </c>
      <c r="J10" s="19">
        <f t="shared" si="12"/>
        <v>4</v>
      </c>
      <c r="K10" s="40"/>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row>
    <row r="11" spans="1:74" s="16" customFormat="1" ht="17.399999999999999" x14ac:dyDescent="0.25">
      <c r="A11" s="78"/>
      <c r="B11" s="79"/>
      <c r="C11" s="79"/>
      <c r="D11" s="80"/>
      <c r="E11" s="62"/>
      <c r="F11" s="67">
        <v>46054</v>
      </c>
      <c r="G11" s="68">
        <f t="shared" si="13"/>
        <v>46058</v>
      </c>
      <c r="H11" s="17">
        <v>5</v>
      </c>
      <c r="I11" s="18">
        <v>0</v>
      </c>
      <c r="J11" s="19">
        <f t="shared" si="12"/>
        <v>4</v>
      </c>
      <c r="K11" s="40"/>
      <c r="L11" s="15"/>
      <c r="M11" s="15"/>
      <c r="N11" s="49"/>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row>
    <row r="12" spans="1:74" s="16" customFormat="1" ht="17.399999999999999" x14ac:dyDescent="0.25">
      <c r="A12" s="78"/>
      <c r="B12" s="79"/>
      <c r="C12" s="79"/>
      <c r="D12" s="80"/>
      <c r="E12" s="62"/>
      <c r="F12" s="67">
        <v>46054</v>
      </c>
      <c r="G12" s="68">
        <f t="shared" si="13"/>
        <v>46057</v>
      </c>
      <c r="H12" s="17">
        <v>4</v>
      </c>
      <c r="I12" s="18">
        <v>0.75</v>
      </c>
      <c r="J12" s="19">
        <f t="shared" si="12"/>
        <v>3</v>
      </c>
      <c r="K12" s="40"/>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row>
    <row r="13" spans="1:74" s="16" customFormat="1" ht="17.399999999999999" x14ac:dyDescent="0.25">
      <c r="A13" s="78"/>
      <c r="B13" s="81"/>
      <c r="C13" s="81"/>
      <c r="D13" s="80"/>
      <c r="E13" s="62"/>
      <c r="F13" s="67">
        <v>46054</v>
      </c>
      <c r="G13" s="68">
        <f t="shared" si="13"/>
        <v>46058</v>
      </c>
      <c r="H13" s="17">
        <v>5</v>
      </c>
      <c r="I13" s="18">
        <v>0.5</v>
      </c>
      <c r="J13" s="19">
        <f t="shared" si="12"/>
        <v>4</v>
      </c>
      <c r="K13" s="40"/>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row>
    <row r="14" spans="1:74" s="16" customFormat="1" ht="17.399999999999999" x14ac:dyDescent="0.25">
      <c r="A14" s="78"/>
      <c r="B14" s="81"/>
      <c r="C14" s="81"/>
      <c r="D14" s="80"/>
      <c r="E14" s="62"/>
      <c r="F14" s="67">
        <v>46054</v>
      </c>
      <c r="G14" s="68">
        <f t="shared" si="13"/>
        <v>46058</v>
      </c>
      <c r="H14" s="17">
        <v>5</v>
      </c>
      <c r="I14" s="18">
        <v>0.5</v>
      </c>
      <c r="J14" s="19">
        <f t="shared" si="12"/>
        <v>4</v>
      </c>
      <c r="K14" s="40"/>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row>
    <row r="15" spans="1:74" s="16" customFormat="1" ht="17.399999999999999" x14ac:dyDescent="0.25">
      <c r="A15" s="78"/>
      <c r="B15" s="79"/>
      <c r="C15" s="79"/>
      <c r="D15" s="80"/>
      <c r="E15" s="62"/>
      <c r="F15" s="67">
        <v>46054</v>
      </c>
      <c r="G15" s="68">
        <f t="shared" si="13"/>
        <v>46058</v>
      </c>
      <c r="H15" s="17">
        <v>5</v>
      </c>
      <c r="I15" s="18">
        <v>0</v>
      </c>
      <c r="J15" s="19">
        <f t="shared" si="12"/>
        <v>4</v>
      </c>
      <c r="K15" s="40"/>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row>
    <row r="16" spans="1:74" s="16" customFormat="1" ht="17.399999999999999" x14ac:dyDescent="0.25">
      <c r="A16" s="78"/>
      <c r="B16" s="79"/>
      <c r="C16" s="79"/>
      <c r="D16" s="80"/>
      <c r="E16" s="62"/>
      <c r="F16" s="67">
        <v>46054</v>
      </c>
      <c r="G16" s="68">
        <f t="shared" si="13"/>
        <v>46058</v>
      </c>
      <c r="H16" s="17">
        <v>5</v>
      </c>
      <c r="I16" s="18">
        <v>0</v>
      </c>
      <c r="J16" s="19">
        <f t="shared" si="12"/>
        <v>4</v>
      </c>
      <c r="K16" s="40"/>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row>
    <row r="17" spans="1:74" s="16" customFormat="1" ht="17.399999999999999" x14ac:dyDescent="0.25">
      <c r="A17" s="78"/>
      <c r="B17" s="79"/>
      <c r="C17" s="79"/>
      <c r="D17" s="80"/>
      <c r="E17" s="62"/>
      <c r="F17" s="67">
        <v>46054</v>
      </c>
      <c r="G17" s="68">
        <f t="shared" si="13"/>
        <v>46058</v>
      </c>
      <c r="H17" s="17">
        <v>5</v>
      </c>
      <c r="I17" s="18">
        <v>0</v>
      </c>
      <c r="J17" s="19">
        <f t="shared" si="12"/>
        <v>4</v>
      </c>
      <c r="K17" s="40"/>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row>
    <row r="18" spans="1:74" s="16" customFormat="1" ht="17.399999999999999" x14ac:dyDescent="0.25">
      <c r="A18" s="78"/>
      <c r="B18" s="79"/>
      <c r="C18" s="79"/>
      <c r="D18" s="82">
        <f>((SUM(D9:D17)/2)/1000)</f>
        <v>0</v>
      </c>
      <c r="E18" s="69"/>
      <c r="F18" s="70"/>
      <c r="G18" s="71"/>
      <c r="H18" s="72"/>
      <c r="I18" s="73"/>
      <c r="J18" s="74"/>
      <c r="K18" s="7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row>
    <row r="19" spans="1:74" s="10" customFormat="1" ht="17.399999999999999" x14ac:dyDescent="0.25">
      <c r="A19" s="76">
        <v>2</v>
      </c>
      <c r="B19" s="77" t="s">
        <v>13</v>
      </c>
      <c r="C19" s="77"/>
      <c r="D19" s="27"/>
      <c r="E19" s="11"/>
      <c r="F19" s="45"/>
      <c r="G19" s="45" t="str">
        <f t="shared" si="13"/>
        <v xml:space="preserve"> - </v>
      </c>
      <c r="H19" s="12"/>
      <c r="I19" s="13"/>
      <c r="J19" s="14" t="str">
        <f t="shared" si="12"/>
        <v xml:space="preserve"> - </v>
      </c>
      <c r="K19" s="41"/>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row>
    <row r="20" spans="1:74" s="16" customFormat="1" ht="17.399999999999999" x14ac:dyDescent="0.25">
      <c r="A20" s="78"/>
      <c r="B20" s="79"/>
      <c r="C20" s="79"/>
      <c r="D20" s="80"/>
      <c r="E20" s="62"/>
      <c r="F20" s="67">
        <v>46054</v>
      </c>
      <c r="G20" s="68">
        <f t="shared" si="13"/>
        <v>46057</v>
      </c>
      <c r="H20" s="17">
        <v>4</v>
      </c>
      <c r="I20" s="18">
        <v>0</v>
      </c>
      <c r="J20" s="19">
        <f t="shared" si="12"/>
        <v>3</v>
      </c>
      <c r="K20" s="40"/>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row>
    <row r="21" spans="1:74" s="16" customFormat="1" ht="17.399999999999999" x14ac:dyDescent="0.25">
      <c r="A21" s="78"/>
      <c r="B21" s="79"/>
      <c r="C21" s="79"/>
      <c r="D21" s="80"/>
      <c r="E21" s="62"/>
      <c r="F21" s="67">
        <v>46054</v>
      </c>
      <c r="G21" s="68">
        <f t="shared" si="13"/>
        <v>46056</v>
      </c>
      <c r="H21" s="17">
        <v>3</v>
      </c>
      <c r="I21" s="18">
        <v>0</v>
      </c>
      <c r="J21" s="19">
        <f t="shared" si="12"/>
        <v>2</v>
      </c>
      <c r="K21" s="40"/>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row>
    <row r="22" spans="1:74" s="16" customFormat="1" ht="17.399999999999999" x14ac:dyDescent="0.25">
      <c r="A22" s="78"/>
      <c r="B22" s="79"/>
      <c r="C22" s="79"/>
      <c r="D22" s="80"/>
      <c r="E22" s="62"/>
      <c r="F22" s="67">
        <v>46054</v>
      </c>
      <c r="G22" s="68">
        <f t="shared" si="13"/>
        <v>46056</v>
      </c>
      <c r="H22" s="17">
        <v>3</v>
      </c>
      <c r="I22" s="18">
        <v>0</v>
      </c>
      <c r="J22" s="19">
        <f t="shared" si="12"/>
        <v>2</v>
      </c>
      <c r="K22" s="40"/>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row>
    <row r="23" spans="1:74" s="16" customFormat="1" ht="17.399999999999999" x14ac:dyDescent="0.25">
      <c r="A23" s="78"/>
      <c r="B23" s="79"/>
      <c r="C23" s="79"/>
      <c r="D23" s="80"/>
      <c r="E23" s="62"/>
      <c r="F23" s="67">
        <v>46054</v>
      </c>
      <c r="G23" s="68">
        <f t="shared" si="13"/>
        <v>46059</v>
      </c>
      <c r="H23" s="17">
        <v>6</v>
      </c>
      <c r="I23" s="18">
        <v>0</v>
      </c>
      <c r="J23" s="19">
        <f t="shared" si="12"/>
        <v>5</v>
      </c>
      <c r="K23" s="40"/>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row>
    <row r="24" spans="1:74" s="16" customFormat="1" ht="17.399999999999999" x14ac:dyDescent="0.25">
      <c r="A24" s="78"/>
      <c r="B24" s="79"/>
      <c r="C24" s="79"/>
      <c r="D24" s="82">
        <f>((SUM(D20:D23))/2)/1000</f>
        <v>0</v>
      </c>
      <c r="E24" s="62"/>
      <c r="F24" s="67"/>
      <c r="G24" s="68"/>
      <c r="H24" s="17"/>
      <c r="I24" s="18"/>
      <c r="J24" s="19"/>
      <c r="K24" s="40"/>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row>
    <row r="25" spans="1:74" s="10" customFormat="1" ht="17.399999999999999" x14ac:dyDescent="0.25">
      <c r="A25" s="76">
        <v>3</v>
      </c>
      <c r="B25" s="77" t="s">
        <v>14</v>
      </c>
      <c r="C25" s="77"/>
      <c r="D25" s="27"/>
      <c r="E25" s="11"/>
      <c r="F25" s="45"/>
      <c r="G25" s="45" t="str">
        <f t="shared" si="13"/>
        <v xml:space="preserve"> - </v>
      </c>
      <c r="H25" s="12"/>
      <c r="I25" s="13"/>
      <c r="J25" s="14" t="str">
        <f t="shared" si="12"/>
        <v xml:space="preserve"> - </v>
      </c>
      <c r="K25" s="41"/>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row>
    <row r="26" spans="1:74" s="16" customFormat="1" ht="17.399999999999999" x14ac:dyDescent="0.25">
      <c r="A26" s="78"/>
      <c r="B26" s="79"/>
      <c r="C26" s="79"/>
      <c r="D26" s="80"/>
      <c r="E26" s="62"/>
      <c r="F26" s="67">
        <v>46054</v>
      </c>
      <c r="G26" s="68">
        <f t="shared" si="13"/>
        <v>46057</v>
      </c>
      <c r="H26" s="17">
        <v>4</v>
      </c>
      <c r="I26" s="18">
        <v>0</v>
      </c>
      <c r="J26" s="19">
        <f t="shared" si="12"/>
        <v>3</v>
      </c>
      <c r="K26" s="40"/>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row>
    <row r="27" spans="1:74" s="16" customFormat="1" ht="17.399999999999999" x14ac:dyDescent="0.25">
      <c r="A27" s="78"/>
      <c r="B27" s="79"/>
      <c r="C27" s="79"/>
      <c r="D27" s="80"/>
      <c r="E27" s="62"/>
      <c r="F27" s="67">
        <v>46054</v>
      </c>
      <c r="G27" s="68">
        <f t="shared" si="13"/>
        <v>46056</v>
      </c>
      <c r="H27" s="17">
        <v>3</v>
      </c>
      <c r="I27" s="18">
        <v>0</v>
      </c>
      <c r="J27" s="19">
        <f t="shared" si="12"/>
        <v>2</v>
      </c>
      <c r="K27" s="40"/>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row>
    <row r="28" spans="1:74" s="16" customFormat="1" ht="17.399999999999999" x14ac:dyDescent="0.25">
      <c r="A28" s="78"/>
      <c r="B28" s="79"/>
      <c r="C28" s="79"/>
      <c r="D28" s="80"/>
      <c r="E28" s="62"/>
      <c r="F28" s="67">
        <v>46054</v>
      </c>
      <c r="G28" s="68">
        <f t="shared" si="13"/>
        <v>46056</v>
      </c>
      <c r="H28" s="17">
        <v>3</v>
      </c>
      <c r="I28" s="18">
        <v>0</v>
      </c>
      <c r="J28" s="19">
        <f t="shared" si="12"/>
        <v>2</v>
      </c>
      <c r="K28" s="40"/>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row>
    <row r="29" spans="1:74" s="16" customFormat="1" ht="17.399999999999999" x14ac:dyDescent="0.25">
      <c r="A29" s="78"/>
      <c r="B29" s="79"/>
      <c r="C29" s="79"/>
      <c r="D29" s="80"/>
      <c r="E29" s="62"/>
      <c r="F29" s="67">
        <v>46054</v>
      </c>
      <c r="G29" s="68">
        <f t="shared" si="13"/>
        <v>46059</v>
      </c>
      <c r="H29" s="17">
        <v>6</v>
      </c>
      <c r="I29" s="18">
        <v>0</v>
      </c>
      <c r="J29" s="19">
        <f t="shared" si="12"/>
        <v>5</v>
      </c>
      <c r="K29" s="40"/>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row>
    <row r="30" spans="1:74" s="16" customFormat="1" ht="17.399999999999999" x14ac:dyDescent="0.25">
      <c r="A30" s="78"/>
      <c r="B30" s="79"/>
      <c r="C30" s="79"/>
      <c r="D30" s="82">
        <f>((SUM(D26:D29))/2)/1000</f>
        <v>0</v>
      </c>
      <c r="E30" s="62"/>
      <c r="F30" s="67"/>
      <c r="G30" s="68"/>
      <c r="H30" s="17"/>
      <c r="I30" s="18"/>
      <c r="J30" s="19"/>
      <c r="K30" s="40"/>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row>
    <row r="31" spans="1:74" s="10" customFormat="1" ht="17.399999999999999" x14ac:dyDescent="0.25">
      <c r="A31" s="76">
        <v>4</v>
      </c>
      <c r="B31" s="77" t="s">
        <v>15</v>
      </c>
      <c r="C31" s="77"/>
      <c r="D31" s="27"/>
      <c r="E31" s="11"/>
      <c r="F31" s="45"/>
      <c r="G31" s="45" t="str">
        <f t="shared" si="13"/>
        <v xml:space="preserve"> - </v>
      </c>
      <c r="H31" s="12"/>
      <c r="I31" s="13"/>
      <c r="J31" s="14" t="str">
        <f t="shared" si="12"/>
        <v xml:space="preserve"> - </v>
      </c>
      <c r="K31" s="41"/>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row>
    <row r="32" spans="1:74" s="16" customFormat="1" ht="17.399999999999999" x14ac:dyDescent="0.25">
      <c r="A32" s="78"/>
      <c r="B32" s="79"/>
      <c r="C32" s="79"/>
      <c r="D32" s="80"/>
      <c r="E32" s="62"/>
      <c r="F32" s="67">
        <v>46054</v>
      </c>
      <c r="G32" s="68">
        <f t="shared" si="13"/>
        <v>46055</v>
      </c>
      <c r="H32" s="17">
        <v>2</v>
      </c>
      <c r="I32" s="18">
        <v>0</v>
      </c>
      <c r="J32" s="19">
        <f t="shared" si="12"/>
        <v>1</v>
      </c>
      <c r="K32" s="40"/>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row>
    <row r="33" spans="1:74" s="16" customFormat="1" ht="17.399999999999999" x14ac:dyDescent="0.25">
      <c r="A33" s="78"/>
      <c r="B33" s="79"/>
      <c r="C33" s="79"/>
      <c r="D33" s="80"/>
      <c r="E33" s="62"/>
      <c r="F33" s="67">
        <v>46054</v>
      </c>
      <c r="G33" s="68">
        <f t="shared" si="13"/>
        <v>46056</v>
      </c>
      <c r="H33" s="17">
        <v>3</v>
      </c>
      <c r="I33" s="18">
        <v>0</v>
      </c>
      <c r="J33" s="19">
        <f t="shared" si="12"/>
        <v>2</v>
      </c>
      <c r="K33" s="40"/>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row>
    <row r="34" spans="1:74" s="16" customFormat="1" ht="17.399999999999999" x14ac:dyDescent="0.25">
      <c r="A34" s="78"/>
      <c r="B34" s="79"/>
      <c r="C34" s="79"/>
      <c r="D34" s="80"/>
      <c r="E34" s="62"/>
      <c r="F34" s="67">
        <v>46054</v>
      </c>
      <c r="G34" s="68">
        <f t="shared" si="13"/>
        <v>46056</v>
      </c>
      <c r="H34" s="17">
        <v>3</v>
      </c>
      <c r="I34" s="18">
        <v>0</v>
      </c>
      <c r="J34" s="19">
        <f t="shared" si="12"/>
        <v>2</v>
      </c>
      <c r="K34" s="40"/>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row>
    <row r="35" spans="1:74" s="16" customFormat="1" ht="17.399999999999999" x14ac:dyDescent="0.25">
      <c r="A35" s="78"/>
      <c r="B35" s="79"/>
      <c r="C35" s="79"/>
      <c r="D35" s="80"/>
      <c r="E35" s="62"/>
      <c r="F35" s="67">
        <v>46054</v>
      </c>
      <c r="G35" s="68">
        <f t="shared" si="13"/>
        <v>46056</v>
      </c>
      <c r="H35" s="17">
        <v>3</v>
      </c>
      <c r="I35" s="18">
        <v>0</v>
      </c>
      <c r="J35" s="19">
        <f t="shared" si="12"/>
        <v>2</v>
      </c>
      <c r="K35" s="40"/>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row>
    <row r="36" spans="1:74" s="16" customFormat="1" ht="17.399999999999999" x14ac:dyDescent="0.25">
      <c r="A36" s="78"/>
      <c r="B36" s="79"/>
      <c r="C36" s="79"/>
      <c r="D36" s="82">
        <f>((SUM(D32:D35))/2)/1000</f>
        <v>0</v>
      </c>
      <c r="E36" s="62"/>
      <c r="F36" s="67"/>
      <c r="G36" s="68"/>
      <c r="H36" s="17"/>
      <c r="I36" s="18"/>
      <c r="J36" s="19"/>
      <c r="K36" s="40"/>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row>
    <row r="37" spans="1:74" s="10" customFormat="1" ht="17.399999999999999" x14ac:dyDescent="0.25">
      <c r="A37" s="76">
        <v>5</v>
      </c>
      <c r="B37" s="77" t="s">
        <v>16</v>
      </c>
      <c r="C37" s="77"/>
      <c r="D37" s="27"/>
      <c r="E37" s="11"/>
      <c r="F37" s="45"/>
      <c r="G37" s="45" t="str">
        <f t="shared" ref="G37:G41" si="14">IF(ISBLANK(F37)," - ",IF(H37=0,F37,F37+H37-1))</f>
        <v xml:space="preserve"> - </v>
      </c>
      <c r="H37" s="12"/>
      <c r="I37" s="13"/>
      <c r="J37" s="14" t="str">
        <f t="shared" ref="J37:J41" si="15">IF(OR(G37=0,F37=0)," - ",NETWORKDAYS(F37,G37))</f>
        <v xml:space="preserve"> - </v>
      </c>
      <c r="K37" s="41"/>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row>
    <row r="38" spans="1:74" s="16" customFormat="1" ht="17.399999999999999" x14ac:dyDescent="0.25">
      <c r="A38" s="78"/>
      <c r="B38" s="79"/>
      <c r="C38" s="79"/>
      <c r="D38" s="80"/>
      <c r="E38" s="62"/>
      <c r="F38" s="67">
        <v>46054</v>
      </c>
      <c r="G38" s="68">
        <f t="shared" si="14"/>
        <v>46056</v>
      </c>
      <c r="H38" s="17">
        <v>3</v>
      </c>
      <c r="I38" s="18">
        <v>0</v>
      </c>
      <c r="J38" s="19">
        <f t="shared" si="15"/>
        <v>2</v>
      </c>
      <c r="K38" s="40"/>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row>
    <row r="39" spans="1:74" s="16" customFormat="1" ht="17.399999999999999" x14ac:dyDescent="0.25">
      <c r="A39" s="78"/>
      <c r="B39" s="79"/>
      <c r="C39" s="79"/>
      <c r="D39" s="80"/>
      <c r="E39" s="62"/>
      <c r="F39" s="67">
        <v>46054</v>
      </c>
      <c r="G39" s="68">
        <f t="shared" si="14"/>
        <v>46056</v>
      </c>
      <c r="H39" s="17">
        <v>3</v>
      </c>
      <c r="I39" s="18">
        <v>0</v>
      </c>
      <c r="J39" s="19">
        <f t="shared" si="15"/>
        <v>2</v>
      </c>
      <c r="K39" s="40"/>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row>
    <row r="40" spans="1:74" s="16" customFormat="1" ht="17.399999999999999" x14ac:dyDescent="0.25">
      <c r="A40" s="78"/>
      <c r="B40" s="79"/>
      <c r="C40" s="79"/>
      <c r="D40" s="80"/>
      <c r="E40" s="62"/>
      <c r="F40" s="67">
        <v>46054</v>
      </c>
      <c r="G40" s="68">
        <f t="shared" si="14"/>
        <v>46056</v>
      </c>
      <c r="H40" s="17">
        <v>3</v>
      </c>
      <c r="I40" s="18">
        <v>0</v>
      </c>
      <c r="J40" s="19">
        <f t="shared" si="15"/>
        <v>2</v>
      </c>
      <c r="K40" s="40"/>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row>
    <row r="41" spans="1:74" s="16" customFormat="1" ht="17.399999999999999" x14ac:dyDescent="0.25">
      <c r="A41" s="78"/>
      <c r="B41" s="79"/>
      <c r="C41" s="79"/>
      <c r="D41" s="80"/>
      <c r="E41" s="62"/>
      <c r="F41" s="67">
        <v>46054</v>
      </c>
      <c r="G41" s="68">
        <f t="shared" si="14"/>
        <v>46056</v>
      </c>
      <c r="H41" s="17">
        <v>3</v>
      </c>
      <c r="I41" s="18">
        <v>0</v>
      </c>
      <c r="J41" s="19">
        <f t="shared" si="15"/>
        <v>2</v>
      </c>
      <c r="K41" s="4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c r="BO41" s="15"/>
      <c r="BP41" s="15"/>
      <c r="BQ41" s="15"/>
      <c r="BR41" s="15"/>
      <c r="BS41" s="15"/>
      <c r="BT41" s="15"/>
      <c r="BU41" s="15"/>
      <c r="BV41" s="15"/>
    </row>
    <row r="42" spans="1:74" s="16" customFormat="1" ht="17.399999999999999" x14ac:dyDescent="0.25">
      <c r="A42" s="78"/>
      <c r="B42" s="79"/>
      <c r="C42" s="79"/>
      <c r="D42" s="82">
        <f>((SUM(D38:D41))/2)/1000</f>
        <v>0</v>
      </c>
      <c r="E42" s="62"/>
      <c r="F42" s="67"/>
      <c r="G42" s="68"/>
      <c r="H42" s="17"/>
      <c r="I42" s="18"/>
      <c r="J42" s="19"/>
      <c r="K42" s="4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row>
    <row r="43" spans="1:74" s="10" customFormat="1" ht="17.399999999999999" x14ac:dyDescent="0.25">
      <c r="A43" s="76">
        <v>6</v>
      </c>
      <c r="B43" s="77" t="s">
        <v>17</v>
      </c>
      <c r="C43" s="77"/>
      <c r="D43" s="27"/>
      <c r="E43" s="11"/>
      <c r="F43" s="45"/>
      <c r="G43" s="45" t="str">
        <f t="shared" ref="G43:G47" si="16">IF(ISBLANK(F43)," - ",IF(H43=0,F43,F43+H43-1))</f>
        <v xml:space="preserve"> - </v>
      </c>
      <c r="H43" s="12"/>
      <c r="I43" s="13"/>
      <c r="J43" s="14" t="str">
        <f t="shared" ref="J43:J47" si="17">IF(OR(G43=0,F43=0)," - ",NETWORKDAYS(F43,G43))</f>
        <v xml:space="preserve"> - </v>
      </c>
      <c r="K43" s="41"/>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row>
    <row r="44" spans="1:74" s="16" customFormat="1" ht="17.399999999999999" x14ac:dyDescent="0.25">
      <c r="A44" s="83">
        <v>46380</v>
      </c>
      <c r="B44" s="84">
        <v>46800</v>
      </c>
      <c r="C44" s="84" t="s">
        <v>21</v>
      </c>
      <c r="D44" s="80">
        <f>B44-A44</f>
        <v>420</v>
      </c>
      <c r="E44" s="62"/>
      <c r="F44" s="67">
        <v>46050</v>
      </c>
      <c r="G44" s="68">
        <f t="shared" si="16"/>
        <v>46050</v>
      </c>
      <c r="H44" s="17">
        <v>1</v>
      </c>
      <c r="I44" s="18">
        <v>0</v>
      </c>
      <c r="J44" s="19">
        <f t="shared" si="17"/>
        <v>1</v>
      </c>
      <c r="K44" s="4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row>
    <row r="45" spans="1:74" s="16" customFormat="1" ht="17.399999999999999" x14ac:dyDescent="0.25">
      <c r="A45" s="83">
        <v>46800</v>
      </c>
      <c r="B45" s="84">
        <v>47250</v>
      </c>
      <c r="C45" s="84" t="s">
        <v>21</v>
      </c>
      <c r="D45" s="80">
        <f>B45-A45</f>
        <v>450</v>
      </c>
      <c r="E45" s="62"/>
      <c r="F45" s="67">
        <v>46051</v>
      </c>
      <c r="G45" s="68">
        <f t="shared" si="16"/>
        <v>46051</v>
      </c>
      <c r="H45" s="17">
        <v>1</v>
      </c>
      <c r="I45" s="18">
        <v>0</v>
      </c>
      <c r="J45" s="19">
        <f t="shared" si="17"/>
        <v>1</v>
      </c>
      <c r="K45" s="4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row>
    <row r="46" spans="1:74" s="16" customFormat="1" ht="17.399999999999999" x14ac:dyDescent="0.25">
      <c r="A46" s="83">
        <v>47250</v>
      </c>
      <c r="B46" s="84">
        <v>47700</v>
      </c>
      <c r="C46" s="84" t="s">
        <v>21</v>
      </c>
      <c r="D46" s="80">
        <f>B46-A46</f>
        <v>450</v>
      </c>
      <c r="E46" s="62"/>
      <c r="F46" s="67">
        <v>46052</v>
      </c>
      <c r="G46" s="68">
        <f t="shared" si="16"/>
        <v>46052</v>
      </c>
      <c r="H46" s="17">
        <v>1</v>
      </c>
      <c r="I46" s="18">
        <v>0</v>
      </c>
      <c r="J46" s="19">
        <f t="shared" si="17"/>
        <v>1</v>
      </c>
      <c r="K46" s="4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row>
    <row r="47" spans="1:74" s="16" customFormat="1" ht="17.399999999999999" x14ac:dyDescent="0.25">
      <c r="A47" s="83">
        <v>47700</v>
      </c>
      <c r="B47" s="84">
        <v>48050</v>
      </c>
      <c r="C47" s="84" t="s">
        <v>21</v>
      </c>
      <c r="D47" s="80">
        <f>B47-A47</f>
        <v>350</v>
      </c>
      <c r="E47" s="62"/>
      <c r="F47" s="67">
        <v>46053</v>
      </c>
      <c r="G47" s="68">
        <f t="shared" si="16"/>
        <v>46053</v>
      </c>
      <c r="H47" s="17">
        <v>1</v>
      </c>
      <c r="I47" s="18">
        <v>0</v>
      </c>
      <c r="J47" s="19">
        <f t="shared" si="17"/>
        <v>0</v>
      </c>
      <c r="K47" s="4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row>
    <row r="48" spans="1:74" s="16" customFormat="1" ht="17.399999999999999" x14ac:dyDescent="0.25">
      <c r="A48" s="83"/>
      <c r="B48" s="84"/>
      <c r="C48" s="84"/>
      <c r="D48" s="80"/>
      <c r="E48" s="62"/>
      <c r="F48" s="67"/>
      <c r="G48" s="68"/>
      <c r="H48" s="17"/>
      <c r="I48" s="18"/>
      <c r="J48" s="19"/>
      <c r="K48" s="4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row>
    <row r="49" spans="1:74" s="16" customFormat="1" ht="17.399999999999999" x14ac:dyDescent="0.25">
      <c r="A49" s="83"/>
      <c r="B49" s="84"/>
      <c r="C49" s="84"/>
      <c r="D49" s="80"/>
      <c r="E49" s="62"/>
      <c r="F49" s="67"/>
      <c r="G49" s="68"/>
      <c r="H49" s="17"/>
      <c r="I49" s="18"/>
      <c r="J49" s="19"/>
      <c r="K49" s="4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row>
    <row r="50" spans="1:74" s="16" customFormat="1" ht="17.399999999999999" x14ac:dyDescent="0.25">
      <c r="A50" s="83"/>
      <c r="B50" s="84"/>
      <c r="C50" s="84"/>
      <c r="D50" s="80"/>
      <c r="E50" s="62"/>
      <c r="F50" s="67"/>
      <c r="G50" s="68"/>
      <c r="H50" s="17"/>
      <c r="I50" s="18"/>
      <c r="J50" s="19"/>
      <c r="K50" s="4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row>
    <row r="51" spans="1:74" s="16" customFormat="1" ht="17.399999999999999" x14ac:dyDescent="0.25">
      <c r="A51" s="83"/>
      <c r="B51" s="84"/>
      <c r="C51" s="84"/>
      <c r="D51" s="80"/>
      <c r="E51" s="62"/>
      <c r="F51" s="67"/>
      <c r="G51" s="68"/>
      <c r="H51" s="17"/>
      <c r="I51" s="18"/>
      <c r="J51" s="19"/>
      <c r="K51" s="4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row>
    <row r="52" spans="1:74" s="16" customFormat="1" ht="17.399999999999999" x14ac:dyDescent="0.25">
      <c r="A52" s="83"/>
      <c r="B52" s="84"/>
      <c r="C52" s="84"/>
      <c r="D52" s="80"/>
      <c r="E52" s="62"/>
      <c r="F52" s="67"/>
      <c r="G52" s="68"/>
      <c r="H52" s="17"/>
      <c r="I52" s="18"/>
      <c r="J52" s="19"/>
      <c r="K52" s="40"/>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row>
    <row r="53" spans="1:74" s="16" customFormat="1" ht="17.399999999999999" x14ac:dyDescent="0.25">
      <c r="A53" s="83"/>
      <c r="B53" s="84"/>
      <c r="C53" s="84"/>
      <c r="D53" s="80"/>
      <c r="E53" s="62"/>
      <c r="F53" s="67"/>
      <c r="G53" s="68"/>
      <c r="H53" s="17"/>
      <c r="I53" s="18"/>
      <c r="J53" s="19"/>
      <c r="K53" s="40"/>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row>
    <row r="54" spans="1:74" s="16" customFormat="1" ht="17.399999999999999" x14ac:dyDescent="0.25">
      <c r="A54" s="83"/>
      <c r="B54" s="84"/>
      <c r="C54" s="84"/>
      <c r="D54" s="80"/>
      <c r="E54" s="62"/>
      <c r="F54" s="67"/>
      <c r="G54" s="68"/>
      <c r="H54" s="17"/>
      <c r="I54" s="18"/>
      <c r="J54" s="19"/>
      <c r="K54" s="40"/>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row>
    <row r="55" spans="1:74" s="16" customFormat="1" ht="17.399999999999999" x14ac:dyDescent="0.25">
      <c r="A55" s="83"/>
      <c r="B55" s="84"/>
      <c r="C55" s="84"/>
      <c r="D55" s="80"/>
      <c r="E55" s="62"/>
      <c r="F55" s="67"/>
      <c r="G55" s="68"/>
      <c r="H55" s="17"/>
      <c r="I55" s="18"/>
      <c r="J55" s="19"/>
      <c r="K55" s="40"/>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row>
    <row r="56" spans="1:74" s="16" customFormat="1" ht="17.399999999999999" x14ac:dyDescent="0.25">
      <c r="A56" s="78"/>
      <c r="B56" s="79"/>
      <c r="C56" s="79"/>
      <c r="D56" s="82">
        <f>((SUM(D44:D47))/2)/1000</f>
        <v>0.83499999999999996</v>
      </c>
      <c r="E56" s="62"/>
      <c r="F56" s="67"/>
      <c r="G56" s="68"/>
      <c r="H56" s="17"/>
      <c r="I56" s="18"/>
      <c r="J56" s="19"/>
      <c r="K56" s="40"/>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row>
    <row r="57" spans="1:74" s="25" customFormat="1" ht="17.399999999999999" x14ac:dyDescent="0.25">
      <c r="A57" s="21" t="s">
        <v>0</v>
      </c>
      <c r="B57" s="22"/>
      <c r="C57" s="22"/>
      <c r="D57" s="23"/>
      <c r="E57" s="23"/>
      <c r="F57" s="46"/>
      <c r="G57" s="46"/>
      <c r="H57" s="24"/>
      <c r="I57" s="24"/>
      <c r="J57" s="24"/>
      <c r="K57" s="42"/>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row>
    <row r="58" spans="1:74" s="20" customFormat="1" ht="17.399999999999999" x14ac:dyDescent="0.25">
      <c r="A58" s="26" t="s">
        <v>1</v>
      </c>
      <c r="B58" s="27"/>
      <c r="C58" s="27"/>
      <c r="D58" s="27"/>
      <c r="E58" s="27"/>
      <c r="F58" s="47"/>
      <c r="G58" s="47"/>
      <c r="H58" s="27"/>
      <c r="I58" s="27"/>
      <c r="J58" s="27"/>
      <c r="K58" s="42"/>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row>
    <row r="59" spans="1:74" s="20" customFormat="1" ht="17.399999999999999" x14ac:dyDescent="0.25">
      <c r="A59" s="64" t="str">
        <f t="shared" ref="A59:A64" si="18">IF(ISERROR(VALUE(SUBSTITUTE(prevWBS,".",""))),"1",IF(ISERROR(FIND("`",SUBSTITUTE(prevWBS,".","`",1))),TEXT(VALUE(prevWBS)+1,"#"),TEXT(VALUE(LEFT(prevWBS,FIND("`",SUBSTITUTE(prevWBS,".","`",1))-1))+1,"#")))</f>
        <v>1</v>
      </c>
      <c r="B59" s="31" t="s">
        <v>12</v>
      </c>
      <c r="C59" s="77"/>
      <c r="D59" s="28"/>
      <c r="E59" s="29"/>
      <c r="F59" s="43"/>
      <c r="G59" s="44"/>
      <c r="H59" s="17">
        <v>3</v>
      </c>
      <c r="I59" s="18"/>
      <c r="J59" s="19" t="str">
        <f t="shared" ref="J59:J64" si="19">IF(OR(G59=0,F59=0)," - ",NETWORKDAYS(F59,G59))</f>
        <v xml:space="preserve"> - </v>
      </c>
      <c r="K59" s="40"/>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row>
    <row r="60" spans="1:74" s="20" customFormat="1" ht="17.399999999999999" x14ac:dyDescent="0.25">
      <c r="A60" s="64" t="str">
        <f t="shared" si="18"/>
        <v>2</v>
      </c>
      <c r="B60" s="9" t="s">
        <v>13</v>
      </c>
      <c r="C60" s="77"/>
      <c r="D60" s="28"/>
      <c r="E60" s="29"/>
      <c r="F60" s="43"/>
      <c r="G60" s="44"/>
      <c r="H60" s="17">
        <v>3</v>
      </c>
      <c r="I60" s="18"/>
      <c r="J60" s="19" t="str">
        <f t="shared" si="19"/>
        <v xml:space="preserve"> - </v>
      </c>
      <c r="K60" s="40"/>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c r="BO60" s="15"/>
      <c r="BP60" s="15"/>
      <c r="BQ60" s="15"/>
      <c r="BR60" s="15"/>
      <c r="BS60" s="15"/>
      <c r="BT60" s="15"/>
      <c r="BU60" s="15"/>
      <c r="BV60" s="15"/>
    </row>
    <row r="61" spans="1:74" s="20" customFormat="1" ht="17.399999999999999" x14ac:dyDescent="0.25">
      <c r="A61" s="64" t="str">
        <f t="shared" si="18"/>
        <v>3</v>
      </c>
      <c r="B61" s="9" t="s">
        <v>14</v>
      </c>
      <c r="C61" s="77"/>
      <c r="D61" s="28"/>
      <c r="E61" s="29"/>
      <c r="F61" s="43"/>
      <c r="G61" s="44"/>
      <c r="H61" s="17">
        <v>3</v>
      </c>
      <c r="I61" s="18"/>
      <c r="J61" s="19" t="str">
        <f t="shared" si="19"/>
        <v xml:space="preserve"> - </v>
      </c>
      <c r="K61" s="40"/>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row>
    <row r="62" spans="1:74" s="20" customFormat="1" ht="17.399999999999999" x14ac:dyDescent="0.25">
      <c r="A62" s="64" t="str">
        <f t="shared" si="18"/>
        <v>4</v>
      </c>
      <c r="B62" s="9" t="s">
        <v>15</v>
      </c>
      <c r="C62" s="77"/>
      <c r="D62" s="28"/>
      <c r="E62" s="29"/>
      <c r="F62" s="43"/>
      <c r="G62" s="44"/>
      <c r="H62" s="17">
        <v>3</v>
      </c>
      <c r="I62" s="18"/>
      <c r="J62" s="19" t="str">
        <f t="shared" si="19"/>
        <v xml:space="preserve"> - </v>
      </c>
      <c r="K62" s="40"/>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row>
    <row r="63" spans="1:74" s="20" customFormat="1" ht="17.399999999999999" x14ac:dyDescent="0.25">
      <c r="A63" s="64" t="str">
        <f t="shared" si="18"/>
        <v>5</v>
      </c>
      <c r="B63" s="9" t="s">
        <v>16</v>
      </c>
      <c r="C63" s="77"/>
      <c r="D63" s="28"/>
      <c r="E63" s="29"/>
      <c r="F63" s="43"/>
      <c r="G63" s="44"/>
      <c r="H63" s="17">
        <v>3</v>
      </c>
      <c r="I63" s="18"/>
      <c r="J63" s="19" t="str">
        <f t="shared" si="19"/>
        <v xml:space="preserve"> - </v>
      </c>
      <c r="K63" s="40"/>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row>
    <row r="64" spans="1:74" s="20" customFormat="1" ht="17.399999999999999" x14ac:dyDescent="0.25">
      <c r="A64" s="64" t="str">
        <f t="shared" si="18"/>
        <v>6</v>
      </c>
      <c r="B64" s="9" t="s">
        <v>17</v>
      </c>
      <c r="C64" s="77"/>
      <c r="D64" s="28"/>
      <c r="E64" s="29"/>
      <c r="F64" s="43"/>
      <c r="G64" s="44"/>
      <c r="H64" s="17">
        <v>3</v>
      </c>
      <c r="I64" s="18"/>
      <c r="J64" s="19" t="str">
        <f t="shared" si="19"/>
        <v xml:space="preserve"> - </v>
      </c>
      <c r="K64" s="40"/>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row>
  </sheetData>
  <sheetProtection formatCells="0" formatColumns="0" formatRows="0" insertRows="0" deleteRows="0"/>
  <mergeCells count="21">
    <mergeCell ref="AU4:BA4"/>
    <mergeCell ref="AU5:BA5"/>
    <mergeCell ref="AN4:AT4"/>
    <mergeCell ref="BB4:BH4"/>
    <mergeCell ref="BB5:BH5"/>
    <mergeCell ref="BP4:BV4"/>
    <mergeCell ref="BP5:BV5"/>
    <mergeCell ref="L1:AF1"/>
    <mergeCell ref="D5:F5"/>
    <mergeCell ref="S4:Y4"/>
    <mergeCell ref="L4:R4"/>
    <mergeCell ref="D4:F4"/>
    <mergeCell ref="S5:Y5"/>
    <mergeCell ref="L5:R5"/>
    <mergeCell ref="Z4:AF4"/>
    <mergeCell ref="Z5:AF5"/>
    <mergeCell ref="AG4:AM4"/>
    <mergeCell ref="AG5:AM5"/>
    <mergeCell ref="BI4:BO4"/>
    <mergeCell ref="BI5:BO5"/>
    <mergeCell ref="AN5:AT5"/>
  </mergeCells>
  <phoneticPr fontId="3" type="noConversion"/>
  <conditionalFormatting sqref="I8:I64">
    <cfRule type="dataBar" priority="14">
      <dataBar>
        <cfvo type="num" val="0"/>
        <cfvo type="num" val="1"/>
        <color theme="0" tint="-0.34998626667073579"/>
      </dataBar>
      <extLst>
        <ext xmlns:x14="http://schemas.microsoft.com/office/spreadsheetml/2009/9/main" uri="{B025F937-C7B1-47D3-B67F-A62EFF666E3E}">
          <x14:id>{0A58A75E-4698-465A-8593-F06B91A3A900}</x14:id>
        </ext>
      </extLst>
    </cfRule>
  </conditionalFormatting>
  <conditionalFormatting sqref="L6:BV7">
    <cfRule type="expression" dxfId="3" priority="2">
      <formula>L$6=TODAY()</formula>
    </cfRule>
  </conditionalFormatting>
  <conditionalFormatting sqref="L6:BV64">
    <cfRule type="expression" dxfId="2" priority="1">
      <formula>L$6=TODAY()</formula>
    </cfRule>
  </conditionalFormatting>
  <conditionalFormatting sqref="L8:BV64">
    <cfRule type="expression" dxfId="1" priority="3">
      <formula>AND($F8&lt;=L$6,ROUNDDOWN(($G8-$F8+1)*$I8,0)+$F8-1&gt;=L$6)</formula>
    </cfRule>
    <cfRule type="expression" dxfId="0" priority="4">
      <formula>AND(NOT(ISBLANK($F8)),$F8&lt;=L$6,$G8&gt;=L$6)</formula>
    </cfRule>
  </conditionalFormatting>
  <dataValidations count="1">
    <dataValidation allowBlank="1" showInputMessage="1" promptTitle="Display Week" prompt="Enter the week number to display first in the Gantt Chart. The weeks are numbered starting from the week containing the Project Start Date." sqref="I4" xr:uid="{00000000-0002-0000-0000-000000000000}"/>
  </dataValidations>
  <pageMargins left="0.25" right="0.25" top="0.5" bottom="0.5" header="0.5" footer="0.25"/>
  <pageSetup scale="63" orientation="landscape" r:id="rId1"/>
  <headerFooter alignWithMargins="0"/>
  <ignoredErrors>
    <ignoredError sqref="I13 I14 A58:B58 B57 F19 F25 F31 F57:I58 H19:I19 H25:I25 H31:I31 I23 I21 I22 I26:I29 I35 I32 I33 I34"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r:id="rId4" name="Scroll Bar 46">
              <controlPr defaultSize="0" print="0" autoPict="0">
                <anchor moveWithCells="1">
                  <from>
                    <xdr:col>10</xdr:col>
                    <xdr:colOff>99060</xdr:colOff>
                    <xdr:row>1</xdr:row>
                    <xdr:rowOff>121920</xdr:rowOff>
                  </from>
                  <to>
                    <xdr:col>28</xdr:col>
                    <xdr:colOff>106680</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0A58A75E-4698-465A-8593-F06B91A3A900}">
            <x14:dataBar minLength="0" maxLength="100" gradient="0">
              <x14:cfvo type="num">
                <xm:f>0</xm:f>
              </x14:cfvo>
              <x14:cfvo type="num">
                <xm:f>1</xm:f>
              </x14:cfvo>
              <x14:negativeFillColor rgb="FFFF0000"/>
              <x14:axisColor rgb="FF000000"/>
            </x14:dataBar>
          </x14:cfRule>
          <xm:sqref>I8:I64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GanttChart</vt:lpstr>
      <vt:lpstr>GanttChart!prevWBS</vt:lpstr>
      <vt:lpstr>GanttChart!Print_Area</vt:lpstr>
      <vt:lpstr>GanttChart!Print_Titles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Susanta Mohapatra</cp:lastModifiedBy>
  <cp:lastPrinted>2025-04-09T16:30:31Z</cp:lastPrinted>
  <dcterms:created xsi:type="dcterms:W3CDTF">2010-06-09T16:05:03Z</dcterms:created>
  <dcterms:modified xsi:type="dcterms:W3CDTF">2026-04-22T11:47:50Z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ies>
</file>